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СМЕТА ДНЕСТРОВСК" sheetId="1" r:id="rId1"/>
  </sheets>
  <calcPr calcId="152511"/>
</workbook>
</file>

<file path=xl/calcChain.xml><?xml version="1.0" encoding="utf-8"?>
<calcChain xmlns="http://schemas.openxmlformats.org/spreadsheetml/2006/main">
  <c r="R24" i="1" l="1"/>
  <c r="P24" i="1"/>
  <c r="M24" i="1"/>
  <c r="J24" i="1"/>
  <c r="R31" i="1"/>
  <c r="P31" i="1"/>
  <c r="M31" i="1"/>
  <c r="J31" i="1"/>
  <c r="R38" i="1"/>
  <c r="P38" i="1"/>
  <c r="M38" i="1"/>
  <c r="J38" i="1"/>
  <c r="R45" i="1"/>
  <c r="P45" i="1"/>
  <c r="J45" i="1"/>
  <c r="M45" i="1"/>
  <c r="Q46" i="1"/>
  <c r="P19" i="1"/>
  <c r="R19" i="1"/>
  <c r="H46" i="1"/>
  <c r="N46" i="1"/>
  <c r="K46" i="1"/>
  <c r="M42" i="1"/>
  <c r="R42" i="1" s="1"/>
  <c r="M41" i="1"/>
  <c r="I42" i="1"/>
  <c r="H42" i="1"/>
  <c r="Q42" i="1"/>
  <c r="P42" i="1"/>
  <c r="Q35" i="1"/>
  <c r="P35" i="1"/>
  <c r="M35" i="1"/>
  <c r="R35" i="1" s="1"/>
  <c r="I35" i="1"/>
  <c r="H35" i="1"/>
  <c r="Q26" i="1"/>
  <c r="P26" i="1"/>
  <c r="M26" i="1"/>
  <c r="I26" i="1"/>
  <c r="H26" i="1"/>
  <c r="M46" i="1" l="1"/>
  <c r="R46" i="1"/>
  <c r="J46" i="1"/>
  <c r="P46" i="1"/>
  <c r="J42" i="1"/>
  <c r="J35" i="1"/>
  <c r="J26" i="1"/>
  <c r="R26" i="1"/>
  <c r="Q21" i="1" l="1"/>
  <c r="Q22" i="1"/>
  <c r="P20" i="1"/>
  <c r="P21" i="1"/>
  <c r="P22" i="1"/>
  <c r="M21" i="1"/>
  <c r="M22" i="1"/>
  <c r="I21" i="1"/>
  <c r="I22" i="1"/>
  <c r="H22" i="1"/>
  <c r="H21" i="1"/>
  <c r="R22" i="1" l="1"/>
  <c r="R21" i="1"/>
  <c r="J22" i="1"/>
  <c r="J21" i="1"/>
  <c r="P44" i="1" l="1"/>
  <c r="Q44" i="1"/>
  <c r="M44" i="1"/>
  <c r="J44" i="1" s="1"/>
  <c r="H44" i="1"/>
  <c r="I44" i="1"/>
  <c r="P37" i="1"/>
  <c r="Q37" i="1"/>
  <c r="M37" i="1"/>
  <c r="H37" i="1"/>
  <c r="I37" i="1"/>
  <c r="P30" i="1"/>
  <c r="Q30" i="1"/>
  <c r="M30" i="1"/>
  <c r="H30" i="1"/>
  <c r="I30" i="1"/>
  <c r="R37" i="1" l="1"/>
  <c r="J30" i="1"/>
  <c r="R30" i="1"/>
  <c r="R44" i="1"/>
  <c r="J37" i="1"/>
  <c r="Q19" i="1"/>
  <c r="Q20" i="1"/>
  <c r="M19" i="1"/>
  <c r="M20" i="1"/>
  <c r="H19" i="1"/>
  <c r="I19" i="1"/>
  <c r="H20" i="1"/>
  <c r="I20" i="1"/>
  <c r="R20" i="1" l="1"/>
  <c r="J19" i="1"/>
  <c r="J20" i="1"/>
  <c r="H41" i="1" l="1"/>
  <c r="I41" i="1"/>
  <c r="H43" i="1"/>
  <c r="I43" i="1"/>
  <c r="I40" i="1"/>
  <c r="H40" i="1"/>
  <c r="M43" i="1"/>
  <c r="M40" i="1"/>
  <c r="P41" i="1"/>
  <c r="Q41" i="1"/>
  <c r="P43" i="1"/>
  <c r="Q43" i="1"/>
  <c r="Q40" i="1"/>
  <c r="P40" i="1"/>
  <c r="P34" i="1"/>
  <c r="Q34" i="1"/>
  <c r="P36" i="1"/>
  <c r="J36" i="1" s="1"/>
  <c r="Q36" i="1"/>
  <c r="M34" i="1"/>
  <c r="M36" i="1"/>
  <c r="H34" i="1"/>
  <c r="I34" i="1"/>
  <c r="J34" i="1"/>
  <c r="H36" i="1"/>
  <c r="I36" i="1"/>
  <c r="I33" i="1"/>
  <c r="H33" i="1"/>
  <c r="M33" i="1"/>
  <c r="Q33" i="1"/>
  <c r="P33" i="1"/>
  <c r="P28" i="1"/>
  <c r="Q28" i="1"/>
  <c r="P29" i="1"/>
  <c r="Q29" i="1"/>
  <c r="M28" i="1"/>
  <c r="M29" i="1"/>
  <c r="H28" i="1"/>
  <c r="I28" i="1"/>
  <c r="H29" i="1"/>
  <c r="I29" i="1"/>
  <c r="Q27" i="1"/>
  <c r="P27" i="1"/>
  <c r="M27" i="1"/>
  <c r="I27" i="1"/>
  <c r="H27" i="1"/>
  <c r="Q23" i="1"/>
  <c r="I23" i="1"/>
  <c r="H23" i="1"/>
  <c r="R41" i="1" l="1"/>
  <c r="J40" i="1"/>
  <c r="R34" i="1"/>
  <c r="R29" i="1"/>
  <c r="R28" i="1"/>
  <c r="J28" i="1"/>
  <c r="J41" i="1"/>
  <c r="J33" i="1"/>
  <c r="J43" i="1"/>
  <c r="J29" i="1"/>
  <c r="R33" i="1"/>
  <c r="R27" i="1"/>
  <c r="R43" i="1"/>
  <c r="R40" i="1"/>
  <c r="R36" i="1"/>
  <c r="J27" i="1"/>
  <c r="P23" i="1" l="1"/>
  <c r="M23" i="1"/>
  <c r="J23" i="1" l="1"/>
  <c r="R23" i="1" l="1"/>
</calcChain>
</file>

<file path=xl/sharedStrings.xml><?xml version="1.0" encoding="utf-8"?>
<sst xmlns="http://schemas.openxmlformats.org/spreadsheetml/2006/main" count="121" uniqueCount="57">
  <si>
    <t>Наименование рабочих тетрадей</t>
  </si>
  <si>
    <t>Автор</t>
  </si>
  <si>
    <t xml:space="preserve">Кол-во частей </t>
  </si>
  <si>
    <t xml:space="preserve">В 2-х частях  </t>
  </si>
  <si>
    <t>М.: Просвещение</t>
  </si>
  <si>
    <t>Тирасполь: ГОУ ДПО «ИРОиПК»</t>
  </si>
  <si>
    <t>Перечень учебной литературы для 2 класса начальной школы</t>
  </si>
  <si>
    <t>Литературное чтение. Рабочая тетрадь</t>
  </si>
  <si>
    <t>Перечень учебной литературы для 4 класса начальной школы</t>
  </si>
  <si>
    <t>Издательство</t>
  </si>
  <si>
    <t xml:space="preserve">  Смета расходов</t>
  </si>
  <si>
    <t>Итого:</t>
  </si>
  <si>
    <t>Днестровская средняя школа №1</t>
  </si>
  <si>
    <t>Днестровская средняя школа №2</t>
  </si>
  <si>
    <t>кол-во</t>
  </si>
  <si>
    <t>цена</t>
  </si>
  <si>
    <t>сумма</t>
  </si>
  <si>
    <t>ИТОГО:</t>
  </si>
  <si>
    <t>Цена</t>
  </si>
  <si>
    <t>Сумма</t>
  </si>
  <si>
    <t>(руб.)</t>
  </si>
  <si>
    <t xml:space="preserve">к Решению Днестровского городского </t>
  </si>
  <si>
    <t xml:space="preserve">Совета народных депутатов </t>
  </si>
  <si>
    <t>Приложение № 1</t>
  </si>
  <si>
    <t>1 часть</t>
  </si>
  <si>
    <t xml:space="preserve">Я пишу. Рабочая тетрадь по письму </t>
  </si>
  <si>
    <t xml:space="preserve">В 4-х частях  </t>
  </si>
  <si>
    <t>В.В.Улитко</t>
  </si>
  <si>
    <t xml:space="preserve">Тирасполь: ГОУ ДПО «ИРОиПК» </t>
  </si>
  <si>
    <t>М.И.Моро</t>
  </si>
  <si>
    <t>Окружающий мир. Рабочая тетрадь  (по выбору учителя)</t>
  </si>
  <si>
    <t>А.А.Плешаков</t>
  </si>
  <si>
    <t>Перечень учебной литературы для 1 класса начальной школы</t>
  </si>
  <si>
    <t>Перечень учебной литературы для 3 класса начальной школы</t>
  </si>
  <si>
    <t>Окружающий мир. Рабочая тетрадь ** (по выбору учителя)</t>
  </si>
  <si>
    <t>В.Н. Иванова</t>
  </si>
  <si>
    <t>Кол-во     комплектов</t>
  </si>
  <si>
    <t>Рабочая тетрадь по математике * (по выбору учителя)</t>
  </si>
  <si>
    <t>М.И. Моро</t>
  </si>
  <si>
    <t>Rainbow English. Рабочая тетрадь по английскому языку</t>
  </si>
  <si>
    <t>О.В.Афанасьева  И.В.Михеева</t>
  </si>
  <si>
    <t>Дрофа</t>
  </si>
  <si>
    <t>Окружающий мир. Рабочая тетрадь</t>
  </si>
  <si>
    <t>А.А. Плешаков</t>
  </si>
  <si>
    <t>Рабочая тетрадь по математике *(по выбору учителя)</t>
  </si>
  <si>
    <t xml:space="preserve">М.В.Бойкина             Л.А.Виноградская </t>
  </si>
  <si>
    <t>Рабочая тетрадь по математике к учебнику М.И.Моро</t>
  </si>
  <si>
    <t>С.Ю.Кремнева</t>
  </si>
  <si>
    <t>М.: Экзамен</t>
  </si>
  <si>
    <t xml:space="preserve">  Фонда поддержки территорий города Днестровск на 2024 год по направлению " Обеспечение рабочими тетрадями учащихся 1-4 классов"</t>
  </si>
  <si>
    <t>№ 2 от 09.02.2024 г.</t>
  </si>
  <si>
    <t>№ 3 от 15.08.2024 г.</t>
  </si>
  <si>
    <t>Приложение № 10.1</t>
  </si>
  <si>
    <t>"Об утверждении местного бюджета г. Днестровск на 2024 год"</t>
  </si>
  <si>
    <t>"О внесении изменений и дополнений в Решение Днестровского городского</t>
  </si>
  <si>
    <t>Совета народных депутатов № 2 "Об утверждании местного бюджета г. Днестровск на 2024 год",</t>
  </si>
  <si>
    <t>принятое на 18-й сессии, 26 созыва 9 февраля 2024 года"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</si>
</sst>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.5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3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1" fontId="4" fillId="0" borderId="1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vertical="top" wrapText="1"/>
    </xf>
    <xf numFmtId="0" fontId="4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right" vertical="top" wrapText="1"/>
    </xf>
    <xf numFmtId="0" fontId="0" fillId="0" borderId="0" xfId="0" applyAlignment="1">
      <alignment horizontal="center" vertical="center"/>
    </xf>
    <xf numFmtId="4" fontId="7" fillId="0" borderId="0" xfId="0" applyNumberFormat="1" applyFont="1"/>
    <xf numFmtId="0" fontId="7" fillId="0" borderId="0" xfId="0" applyFont="1"/>
    <xf numFmtId="1" fontId="7" fillId="0" borderId="0" xfId="0" applyNumberFormat="1" applyFont="1" applyAlignment="1">
      <alignment horizontal="center"/>
    </xf>
    <xf numFmtId="1" fontId="7" fillId="0" borderId="0" xfId="0" applyNumberFormat="1" applyFont="1"/>
    <xf numFmtId="4" fontId="0" fillId="0" borderId="0" xfId="0" applyNumberFormat="1"/>
    <xf numFmtId="0" fontId="8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right"/>
    </xf>
    <xf numFmtId="3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center"/>
    </xf>
    <xf numFmtId="1" fontId="9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/>
    </xf>
    <xf numFmtId="4" fontId="9" fillId="2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2" fillId="0" borderId="0" xfId="0" applyFont="1" applyAlignment="1">
      <alignment horizontal="center"/>
    </xf>
    <xf numFmtId="0" fontId="1" fillId="0" borderId="0" xfId="0" applyFont="1" applyFill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/>
    </xf>
    <xf numFmtId="0" fontId="11" fillId="2" borderId="0" xfId="0" applyFont="1" applyFill="1"/>
    <xf numFmtId="0" fontId="12" fillId="2" borderId="0" xfId="0" applyFont="1" applyFill="1" applyAlignment="1">
      <alignment horizontal="right"/>
    </xf>
    <xf numFmtId="0" fontId="11" fillId="0" borderId="0" xfId="0" applyFont="1"/>
    <xf numFmtId="0" fontId="12" fillId="0" borderId="0" xfId="0" applyFont="1" applyAlignment="1">
      <alignment horizontal="right"/>
    </xf>
    <xf numFmtId="0" fontId="11" fillId="0" borderId="0" xfId="0" applyFont="1" applyFill="1"/>
    <xf numFmtId="0" fontId="12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74"/>
  <sheetViews>
    <sheetView tabSelected="1" topLeftCell="C1" zoomScaleNormal="100" workbookViewId="0">
      <selection activeCell="T10" sqref="T10"/>
    </sheetView>
  </sheetViews>
  <sheetFormatPr defaultRowHeight="15" x14ac:dyDescent="0.25"/>
  <cols>
    <col min="2" max="2" width="5" style="1" customWidth="1"/>
    <col min="3" max="3" width="7.42578125" customWidth="1"/>
    <col min="4" max="4" width="33.7109375" customWidth="1"/>
    <col min="5" max="5" width="10.140625" style="29" bestFit="1" customWidth="1"/>
    <col min="6" max="6" width="25.28515625" customWidth="1"/>
    <col min="7" max="7" width="21" customWidth="1"/>
    <col min="8" max="10" width="11" customWidth="1"/>
    <col min="11" max="11" width="11" style="14" customWidth="1"/>
    <col min="12" max="12" width="11" customWidth="1"/>
    <col min="13" max="13" width="11" style="1" customWidth="1"/>
    <col min="14" max="14" width="11" style="14" customWidth="1"/>
    <col min="15" max="15" width="11" customWidth="1"/>
    <col min="16" max="16" width="11" style="1" customWidth="1"/>
    <col min="17" max="18" width="11" customWidth="1"/>
  </cols>
  <sheetData>
    <row r="1" spans="3:19" s="1" customFormat="1" x14ac:dyDescent="0.25">
      <c r="E1" s="29"/>
      <c r="K1" s="14"/>
      <c r="N1" s="14"/>
      <c r="O1" s="53"/>
      <c r="P1" s="53"/>
      <c r="Q1" s="53"/>
      <c r="R1" s="54" t="s">
        <v>23</v>
      </c>
      <c r="S1" s="45"/>
    </row>
    <row r="2" spans="3:19" s="1" customFormat="1" x14ac:dyDescent="0.25">
      <c r="E2" s="29"/>
      <c r="K2" s="14"/>
      <c r="N2" s="14"/>
      <c r="O2" s="53"/>
      <c r="P2" s="53"/>
      <c r="Q2" s="53"/>
      <c r="R2" s="54" t="s">
        <v>21</v>
      </c>
      <c r="S2" s="45"/>
    </row>
    <row r="3" spans="3:19" s="1" customFormat="1" x14ac:dyDescent="0.25">
      <c r="E3" s="29"/>
      <c r="K3" s="14"/>
      <c r="N3" s="14"/>
      <c r="O3" s="53"/>
      <c r="P3" s="53"/>
      <c r="Q3" s="53"/>
      <c r="R3" s="54" t="s">
        <v>22</v>
      </c>
      <c r="S3" s="45"/>
    </row>
    <row r="4" spans="3:19" s="1" customFormat="1" x14ac:dyDescent="0.25">
      <c r="E4" s="29"/>
      <c r="K4" s="14"/>
      <c r="N4" s="14"/>
      <c r="O4" s="53"/>
      <c r="P4" s="53"/>
      <c r="Q4" s="53"/>
      <c r="R4" s="54" t="s">
        <v>51</v>
      </c>
      <c r="S4" s="45"/>
    </row>
    <row r="5" spans="3:19" s="1" customFormat="1" x14ac:dyDescent="0.25">
      <c r="E5" s="29"/>
      <c r="K5" s="14"/>
      <c r="N5" s="14"/>
      <c r="O5" s="53"/>
      <c r="P5" s="53"/>
      <c r="Q5" s="53"/>
      <c r="R5" s="54" t="s">
        <v>54</v>
      </c>
      <c r="S5" s="45"/>
    </row>
    <row r="6" spans="3:19" s="1" customFormat="1" x14ac:dyDescent="0.25">
      <c r="E6" s="29"/>
      <c r="K6" s="14"/>
      <c r="N6" s="14"/>
      <c r="O6" s="53"/>
      <c r="P6" s="53"/>
      <c r="Q6" s="53"/>
      <c r="R6" s="54" t="s">
        <v>55</v>
      </c>
      <c r="S6" s="45"/>
    </row>
    <row r="7" spans="3:19" s="1" customFormat="1" x14ac:dyDescent="0.25">
      <c r="E7" s="29"/>
      <c r="K7" s="14"/>
      <c r="N7" s="14"/>
      <c r="O7" s="55"/>
      <c r="P7" s="55"/>
      <c r="Q7" s="55"/>
      <c r="R7" s="56" t="s">
        <v>56</v>
      </c>
    </row>
    <row r="8" spans="3:19" s="1" customFormat="1" ht="9" customHeight="1" x14ac:dyDescent="0.25">
      <c r="E8" s="29"/>
      <c r="K8" s="14"/>
      <c r="N8" s="14"/>
      <c r="O8" s="55"/>
      <c r="P8" s="55"/>
      <c r="Q8" s="55"/>
      <c r="R8" s="56"/>
    </row>
    <row r="9" spans="3:19" s="1" customFormat="1" x14ac:dyDescent="0.25">
      <c r="E9" s="29"/>
      <c r="K9" s="14"/>
      <c r="N9" s="14"/>
      <c r="O9" s="57"/>
      <c r="P9" s="57"/>
      <c r="Q9" s="57"/>
      <c r="R9" s="58" t="s">
        <v>52</v>
      </c>
    </row>
    <row r="10" spans="3:19" s="1" customFormat="1" x14ac:dyDescent="0.25">
      <c r="E10" s="29"/>
      <c r="K10" s="14"/>
      <c r="N10" s="14"/>
      <c r="O10" s="57"/>
      <c r="P10" s="57"/>
      <c r="Q10" s="57"/>
      <c r="R10" s="58" t="s">
        <v>21</v>
      </c>
    </row>
    <row r="11" spans="3:19" s="1" customFormat="1" x14ac:dyDescent="0.25">
      <c r="E11" s="29"/>
      <c r="K11" s="14"/>
      <c r="N11" s="14"/>
      <c r="O11" s="57"/>
      <c r="P11" s="57"/>
      <c r="Q11" s="57"/>
      <c r="R11" s="58" t="s">
        <v>22</v>
      </c>
    </row>
    <row r="12" spans="3:19" s="1" customFormat="1" x14ac:dyDescent="0.25">
      <c r="E12" s="29"/>
      <c r="K12" s="14"/>
      <c r="N12" s="14"/>
      <c r="O12" s="57"/>
      <c r="P12" s="57"/>
      <c r="Q12" s="57"/>
      <c r="R12" s="58" t="s">
        <v>50</v>
      </c>
    </row>
    <row r="13" spans="3:19" s="1" customFormat="1" x14ac:dyDescent="0.25">
      <c r="E13" s="29"/>
      <c r="K13" s="14"/>
      <c r="N13" s="14"/>
      <c r="O13" s="57"/>
      <c r="P13" s="57"/>
      <c r="Q13" s="57"/>
      <c r="R13" s="58" t="s">
        <v>53</v>
      </c>
    </row>
    <row r="14" spans="3:19" ht="18.75" customHeight="1" x14ac:dyDescent="0.3">
      <c r="C14" s="46" t="s">
        <v>10</v>
      </c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</row>
    <row r="15" spans="3:19" s="11" customFormat="1" ht="15.75" x14ac:dyDescent="0.25">
      <c r="C15" s="47" t="s">
        <v>49</v>
      </c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</row>
    <row r="16" spans="3:19" ht="12" customHeight="1" x14ac:dyDescent="0.25">
      <c r="R16" s="4" t="s">
        <v>20</v>
      </c>
    </row>
    <row r="17" spans="3:18" s="3" customFormat="1" ht="45" x14ac:dyDescent="0.25">
      <c r="C17" s="18"/>
      <c r="D17" s="19" t="s">
        <v>0</v>
      </c>
      <c r="E17" s="19" t="s">
        <v>2</v>
      </c>
      <c r="F17" s="19" t="s">
        <v>1</v>
      </c>
      <c r="G17" s="19" t="s">
        <v>9</v>
      </c>
      <c r="H17" s="19" t="s">
        <v>36</v>
      </c>
      <c r="I17" s="19" t="s">
        <v>18</v>
      </c>
      <c r="J17" s="19" t="s">
        <v>19</v>
      </c>
      <c r="K17" s="48" t="s">
        <v>12</v>
      </c>
      <c r="L17" s="48"/>
      <c r="M17" s="48"/>
      <c r="N17" s="48" t="s">
        <v>13</v>
      </c>
      <c r="O17" s="48"/>
      <c r="P17" s="48"/>
      <c r="Q17" s="20" t="s">
        <v>36</v>
      </c>
      <c r="R17" s="20" t="s">
        <v>19</v>
      </c>
    </row>
    <row r="18" spans="3:18" x14ac:dyDescent="0.25">
      <c r="C18" s="52" t="s">
        <v>32</v>
      </c>
      <c r="D18" s="52"/>
      <c r="E18" s="52"/>
      <c r="F18" s="52"/>
      <c r="G18" s="52"/>
      <c r="H18" s="52"/>
      <c r="I18" s="52"/>
      <c r="J18" s="52"/>
      <c r="K18" s="21" t="s">
        <v>14</v>
      </c>
      <c r="L18" s="22" t="s">
        <v>15</v>
      </c>
      <c r="M18" s="22" t="s">
        <v>16</v>
      </c>
      <c r="N18" s="21" t="s">
        <v>14</v>
      </c>
      <c r="O18" s="22" t="s">
        <v>15</v>
      </c>
      <c r="P18" s="22" t="s">
        <v>16</v>
      </c>
      <c r="Q18" s="23"/>
      <c r="R18" s="23"/>
    </row>
    <row r="19" spans="3:18" s="11" customFormat="1" ht="30" x14ac:dyDescent="0.25">
      <c r="C19" s="6">
        <v>1</v>
      </c>
      <c r="D19" s="8" t="s">
        <v>25</v>
      </c>
      <c r="E19" s="6" t="s">
        <v>26</v>
      </c>
      <c r="F19" s="8" t="s">
        <v>27</v>
      </c>
      <c r="G19" s="8" t="s">
        <v>28</v>
      </c>
      <c r="H19" s="10">
        <f t="shared" ref="H19:H22" si="0">K19+N19</f>
        <v>115</v>
      </c>
      <c r="I19" s="7">
        <f t="shared" ref="I19:I22" si="1">L19</f>
        <v>48.847499999999997</v>
      </c>
      <c r="J19" s="13">
        <f t="shared" ref="J19:J22" si="2">M19+P19</f>
        <v>5617.4624999999996</v>
      </c>
      <c r="K19" s="15">
        <v>60</v>
      </c>
      <c r="L19" s="13">
        <v>48.847499999999997</v>
      </c>
      <c r="M19" s="13">
        <f t="shared" ref="M19:M22" si="3">K19*L19</f>
        <v>2930.85</v>
      </c>
      <c r="N19" s="15">
        <v>55</v>
      </c>
      <c r="O19" s="13">
        <v>48.847499999999997</v>
      </c>
      <c r="P19" s="13">
        <f>N19*O19</f>
        <v>2686.6124999999997</v>
      </c>
      <c r="Q19" s="12">
        <f t="shared" ref="Q19:Q22" si="4">K19+N19</f>
        <v>115</v>
      </c>
      <c r="R19" s="13">
        <f>M19+P19</f>
        <v>5617.4624999999996</v>
      </c>
    </row>
    <row r="20" spans="3:18" s="11" customFormat="1" ht="30" x14ac:dyDescent="0.25">
      <c r="C20" s="6">
        <v>2</v>
      </c>
      <c r="D20" s="8" t="s">
        <v>44</v>
      </c>
      <c r="E20" s="6" t="s">
        <v>3</v>
      </c>
      <c r="F20" s="8" t="s">
        <v>29</v>
      </c>
      <c r="G20" s="8" t="s">
        <v>4</v>
      </c>
      <c r="H20" s="10">
        <f t="shared" si="0"/>
        <v>55</v>
      </c>
      <c r="I20" s="7">
        <f t="shared" si="1"/>
        <v>33.950000000000003</v>
      </c>
      <c r="J20" s="13">
        <f t="shared" si="2"/>
        <v>1867.2500000000002</v>
      </c>
      <c r="K20" s="15">
        <v>55</v>
      </c>
      <c r="L20" s="13">
        <v>33.950000000000003</v>
      </c>
      <c r="M20" s="13">
        <f t="shared" si="3"/>
        <v>1867.2500000000002</v>
      </c>
      <c r="N20" s="15">
        <v>0</v>
      </c>
      <c r="O20" s="13">
        <v>0</v>
      </c>
      <c r="P20" s="13">
        <f t="shared" ref="P20:P22" si="5">N20*O20</f>
        <v>0</v>
      </c>
      <c r="Q20" s="12">
        <f t="shared" si="4"/>
        <v>55</v>
      </c>
      <c r="R20" s="13">
        <f t="shared" ref="R20:R22" si="6">M20+P20</f>
        <v>1867.2500000000002</v>
      </c>
    </row>
    <row r="21" spans="3:18" s="11" customFormat="1" ht="31.5" x14ac:dyDescent="0.25">
      <c r="C21" s="6">
        <v>3</v>
      </c>
      <c r="D21" s="35" t="s">
        <v>7</v>
      </c>
      <c r="E21" s="35" t="s">
        <v>24</v>
      </c>
      <c r="F21" s="8" t="s">
        <v>45</v>
      </c>
      <c r="G21" s="35" t="s">
        <v>4</v>
      </c>
      <c r="H21" s="10">
        <f t="shared" si="0"/>
        <v>60</v>
      </c>
      <c r="I21" s="7">
        <f t="shared" si="1"/>
        <v>41.128</v>
      </c>
      <c r="J21" s="13">
        <f t="shared" si="2"/>
        <v>2467.6799999999998</v>
      </c>
      <c r="K21" s="15">
        <v>60</v>
      </c>
      <c r="L21" s="13">
        <v>41.128</v>
      </c>
      <c r="M21" s="13">
        <f t="shared" si="3"/>
        <v>2467.6799999999998</v>
      </c>
      <c r="N21" s="15">
        <v>0</v>
      </c>
      <c r="O21" s="13">
        <v>0</v>
      </c>
      <c r="P21" s="13">
        <f t="shared" si="5"/>
        <v>0</v>
      </c>
      <c r="Q21" s="12">
        <f t="shared" si="4"/>
        <v>60</v>
      </c>
      <c r="R21" s="13">
        <f t="shared" si="6"/>
        <v>2467.6799999999998</v>
      </c>
    </row>
    <row r="22" spans="3:18" s="11" customFormat="1" ht="31.5" x14ac:dyDescent="0.25">
      <c r="C22" s="6">
        <v>4</v>
      </c>
      <c r="D22" s="35" t="s">
        <v>46</v>
      </c>
      <c r="E22" s="35" t="s">
        <v>3</v>
      </c>
      <c r="F22" s="35" t="s">
        <v>47</v>
      </c>
      <c r="G22" s="35" t="s">
        <v>48</v>
      </c>
      <c r="H22" s="10">
        <f t="shared" si="0"/>
        <v>55</v>
      </c>
      <c r="I22" s="7">
        <f t="shared" si="1"/>
        <v>0</v>
      </c>
      <c r="J22" s="13">
        <f t="shared" si="2"/>
        <v>4601.3</v>
      </c>
      <c r="K22" s="15">
        <v>0</v>
      </c>
      <c r="L22" s="13">
        <v>0</v>
      </c>
      <c r="M22" s="13">
        <f t="shared" si="3"/>
        <v>0</v>
      </c>
      <c r="N22" s="15">
        <v>55</v>
      </c>
      <c r="O22" s="13">
        <v>83.66</v>
      </c>
      <c r="P22" s="13">
        <f t="shared" si="5"/>
        <v>4601.3</v>
      </c>
      <c r="Q22" s="12">
        <f t="shared" si="4"/>
        <v>55</v>
      </c>
      <c r="R22" s="13">
        <f t="shared" si="6"/>
        <v>4601.3</v>
      </c>
    </row>
    <row r="23" spans="3:18" s="11" customFormat="1" ht="30" x14ac:dyDescent="0.25">
      <c r="C23" s="6">
        <v>5</v>
      </c>
      <c r="D23" s="6" t="s">
        <v>34</v>
      </c>
      <c r="E23" s="6" t="s">
        <v>3</v>
      </c>
      <c r="F23" s="24" t="s">
        <v>35</v>
      </c>
      <c r="G23" s="25" t="s">
        <v>5</v>
      </c>
      <c r="H23" s="10">
        <f>K23+N23</f>
        <v>115</v>
      </c>
      <c r="I23" s="7">
        <f>L23</f>
        <v>36.18</v>
      </c>
      <c r="J23" s="13">
        <f>M23+P23</f>
        <v>4160.7000000000007</v>
      </c>
      <c r="K23" s="15">
        <v>60</v>
      </c>
      <c r="L23" s="13">
        <v>36.18</v>
      </c>
      <c r="M23" s="13">
        <f>K23*L23</f>
        <v>2170.8000000000002</v>
      </c>
      <c r="N23" s="15">
        <v>55</v>
      </c>
      <c r="O23" s="13">
        <v>36.18</v>
      </c>
      <c r="P23" s="13">
        <f>N23*O23</f>
        <v>1989.9</v>
      </c>
      <c r="Q23" s="12">
        <f>K23+N23</f>
        <v>115</v>
      </c>
      <c r="R23" s="13">
        <f>M23+P23</f>
        <v>4160.7000000000007</v>
      </c>
    </row>
    <row r="24" spans="3:18" s="1" customFormat="1" x14ac:dyDescent="0.25">
      <c r="C24" s="26"/>
      <c r="D24" s="28" t="s">
        <v>11</v>
      </c>
      <c r="E24" s="2"/>
      <c r="F24" s="17"/>
      <c r="G24" s="17"/>
      <c r="H24" s="2"/>
      <c r="I24" s="2"/>
      <c r="J24" s="13">
        <f>SUM(J19:J23)</f>
        <v>18714.392500000002</v>
      </c>
      <c r="K24" s="16"/>
      <c r="L24" s="5"/>
      <c r="M24" s="5">
        <f>SUM(M19:M23)</f>
        <v>9436.5800000000017</v>
      </c>
      <c r="N24" s="16"/>
      <c r="O24" s="5"/>
      <c r="P24" s="5">
        <f>SUM(P19:P23)</f>
        <v>9277.8125</v>
      </c>
      <c r="Q24" s="5"/>
      <c r="R24" s="5">
        <f>SUM(R19:R23)</f>
        <v>18714.392500000002</v>
      </c>
    </row>
    <row r="25" spans="3:18" x14ac:dyDescent="0.25">
      <c r="C25" s="51" t="s">
        <v>6</v>
      </c>
      <c r="D25" s="51"/>
      <c r="E25" s="51"/>
      <c r="F25" s="51"/>
      <c r="G25" s="51"/>
      <c r="H25" s="51"/>
      <c r="I25" s="51"/>
      <c r="J25" s="51"/>
      <c r="K25" s="16"/>
      <c r="L25" s="5"/>
      <c r="M25" s="5"/>
      <c r="N25" s="16"/>
      <c r="O25" s="5"/>
      <c r="P25" s="5"/>
      <c r="Q25" s="5"/>
      <c r="R25" s="5"/>
    </row>
    <row r="26" spans="3:18" s="11" customFormat="1" ht="31.5" x14ac:dyDescent="0.25">
      <c r="C26" s="36">
        <v>6</v>
      </c>
      <c r="D26" s="35" t="s">
        <v>46</v>
      </c>
      <c r="E26" s="35" t="s">
        <v>3</v>
      </c>
      <c r="F26" s="35" t="s">
        <v>47</v>
      </c>
      <c r="G26" s="35" t="s">
        <v>48</v>
      </c>
      <c r="H26" s="10">
        <f>K26+N26</f>
        <v>65</v>
      </c>
      <c r="I26" s="2">
        <f>L26</f>
        <v>0</v>
      </c>
      <c r="J26" s="27">
        <f>M26+P26</f>
        <v>5927.3499999999995</v>
      </c>
      <c r="K26" s="15">
        <v>0</v>
      </c>
      <c r="L26" s="13">
        <v>0</v>
      </c>
      <c r="M26" s="13">
        <f>K26*L26</f>
        <v>0</v>
      </c>
      <c r="N26" s="15">
        <v>65</v>
      </c>
      <c r="O26" s="13">
        <v>91.19</v>
      </c>
      <c r="P26" s="13">
        <f>N26*O26</f>
        <v>5927.3499999999995</v>
      </c>
      <c r="Q26" s="12">
        <f>K26+N26</f>
        <v>65</v>
      </c>
      <c r="R26" s="13">
        <f>M26+P26</f>
        <v>5927.3499999999995</v>
      </c>
    </row>
    <row r="27" spans="3:18" s="11" customFormat="1" ht="30" x14ac:dyDescent="0.25">
      <c r="C27" s="6">
        <v>7</v>
      </c>
      <c r="D27" s="8" t="s">
        <v>37</v>
      </c>
      <c r="E27" s="6" t="s">
        <v>3</v>
      </c>
      <c r="F27" s="8" t="s">
        <v>38</v>
      </c>
      <c r="G27" s="8" t="s">
        <v>4</v>
      </c>
      <c r="H27" s="10">
        <f>K27+N27</f>
        <v>62</v>
      </c>
      <c r="I27" s="2">
        <f>L27</f>
        <v>38.119999999999997</v>
      </c>
      <c r="J27" s="27">
        <f>M27+P27</f>
        <v>2363.44</v>
      </c>
      <c r="K27" s="15">
        <v>62</v>
      </c>
      <c r="L27" s="13">
        <v>38.119999999999997</v>
      </c>
      <c r="M27" s="13">
        <f>K27*L27</f>
        <v>2363.44</v>
      </c>
      <c r="N27" s="15">
        <v>0</v>
      </c>
      <c r="O27" s="13">
        <v>0</v>
      </c>
      <c r="P27" s="13">
        <f>N27*O27</f>
        <v>0</v>
      </c>
      <c r="Q27" s="12">
        <f>K27+N27</f>
        <v>62</v>
      </c>
      <c r="R27" s="13">
        <f>M27+P27</f>
        <v>2363.44</v>
      </c>
    </row>
    <row r="28" spans="3:18" s="11" customFormat="1" ht="30" x14ac:dyDescent="0.25">
      <c r="C28" s="6">
        <v>8</v>
      </c>
      <c r="D28" s="8" t="s">
        <v>39</v>
      </c>
      <c r="E28" s="6" t="s">
        <v>24</v>
      </c>
      <c r="F28" s="8" t="s">
        <v>40</v>
      </c>
      <c r="G28" s="8" t="s">
        <v>41</v>
      </c>
      <c r="H28" s="10">
        <f t="shared" ref="H28:H29" si="7">K28+N28</f>
        <v>127</v>
      </c>
      <c r="I28" s="2">
        <f t="shared" ref="I28:I29" si="8">L28</f>
        <v>34.450000000000003</v>
      </c>
      <c r="J28" s="27">
        <f t="shared" ref="J28:J29" si="9">M28+P28</f>
        <v>4375.1499999999996</v>
      </c>
      <c r="K28" s="6">
        <v>62</v>
      </c>
      <c r="L28" s="13">
        <v>34.450000000000003</v>
      </c>
      <c r="M28" s="13">
        <f t="shared" ref="M28:M30" si="10">K28*L28</f>
        <v>2135.9</v>
      </c>
      <c r="N28" s="15">
        <v>65</v>
      </c>
      <c r="O28" s="13">
        <v>34.450000000000003</v>
      </c>
      <c r="P28" s="13">
        <f t="shared" ref="P28:P29" si="11">N28*O28</f>
        <v>2239.25</v>
      </c>
      <c r="Q28" s="12">
        <f t="shared" ref="Q28:Q29" si="12">K28+N28</f>
        <v>127</v>
      </c>
      <c r="R28" s="13">
        <f t="shared" ref="R28:R29" si="13">M28+P28</f>
        <v>4375.1499999999996</v>
      </c>
    </row>
    <row r="29" spans="3:18" s="11" customFormat="1" ht="30" x14ac:dyDescent="0.25">
      <c r="C29" s="6">
        <v>9</v>
      </c>
      <c r="D29" s="8" t="s">
        <v>30</v>
      </c>
      <c r="E29" s="6" t="s">
        <v>3</v>
      </c>
      <c r="F29" s="8" t="s">
        <v>31</v>
      </c>
      <c r="G29" s="8" t="s">
        <v>4</v>
      </c>
      <c r="H29" s="10">
        <f t="shared" si="7"/>
        <v>127</v>
      </c>
      <c r="I29" s="2">
        <f t="shared" si="8"/>
        <v>50.16</v>
      </c>
      <c r="J29" s="27">
        <f t="shared" si="9"/>
        <v>6370.32</v>
      </c>
      <c r="K29" s="15">
        <v>62</v>
      </c>
      <c r="L29" s="13">
        <v>50.16</v>
      </c>
      <c r="M29" s="13">
        <f t="shared" si="10"/>
        <v>3109.9199999999996</v>
      </c>
      <c r="N29" s="15">
        <v>65</v>
      </c>
      <c r="O29" s="13">
        <v>50.16</v>
      </c>
      <c r="P29" s="13">
        <f t="shared" si="11"/>
        <v>3260.3999999999996</v>
      </c>
      <c r="Q29" s="12">
        <f t="shared" si="12"/>
        <v>127</v>
      </c>
      <c r="R29" s="13">
        <f t="shared" si="13"/>
        <v>6370.32</v>
      </c>
    </row>
    <row r="30" spans="3:18" s="11" customFormat="1" ht="30" x14ac:dyDescent="0.25">
      <c r="C30" s="6">
        <v>10</v>
      </c>
      <c r="D30" s="8" t="s">
        <v>7</v>
      </c>
      <c r="E30" s="6" t="s">
        <v>24</v>
      </c>
      <c r="F30" s="8" t="s">
        <v>45</v>
      </c>
      <c r="G30" s="8" t="s">
        <v>4</v>
      </c>
      <c r="H30" s="10">
        <f t="shared" ref="H30" si="14">K30+N30</f>
        <v>62</v>
      </c>
      <c r="I30" s="2">
        <f t="shared" ref="I30" si="15">L30</f>
        <v>42.389000000000003</v>
      </c>
      <c r="J30" s="27">
        <f t="shared" ref="J30" si="16">M30+P30</f>
        <v>2628.1180000000004</v>
      </c>
      <c r="K30" s="15">
        <v>62</v>
      </c>
      <c r="L30" s="13">
        <v>42.389000000000003</v>
      </c>
      <c r="M30" s="13">
        <f t="shared" si="10"/>
        <v>2628.1180000000004</v>
      </c>
      <c r="N30" s="15">
        <v>0</v>
      </c>
      <c r="O30" s="13">
        <v>0</v>
      </c>
      <c r="P30" s="13">
        <f t="shared" ref="P30" si="17">N30*O30</f>
        <v>0</v>
      </c>
      <c r="Q30" s="12">
        <f t="shared" ref="Q30" si="18">K30+N30</f>
        <v>62</v>
      </c>
      <c r="R30" s="13">
        <f t="shared" ref="R30" si="19">M30+P30</f>
        <v>2628.1180000000004</v>
      </c>
    </row>
    <row r="31" spans="3:18" s="1" customFormat="1" x14ac:dyDescent="0.25">
      <c r="C31" s="26"/>
      <c r="D31" s="28" t="s">
        <v>11</v>
      </c>
      <c r="E31" s="2"/>
      <c r="F31" s="17"/>
      <c r="G31" s="17"/>
      <c r="H31" s="2"/>
      <c r="I31" s="2"/>
      <c r="J31" s="13">
        <f>SUM(J26:J30)</f>
        <v>21664.377999999997</v>
      </c>
      <c r="K31" s="16"/>
      <c r="L31" s="5"/>
      <c r="M31" s="5">
        <f>SUM(M26:M30)</f>
        <v>10237.378000000001</v>
      </c>
      <c r="N31" s="16"/>
      <c r="O31" s="5"/>
      <c r="P31" s="5">
        <f>SUM(P26:P30)</f>
        <v>11427</v>
      </c>
      <c r="Q31" s="5"/>
      <c r="R31" s="5">
        <f>SUM(R26:R30)</f>
        <v>21664.377999999997</v>
      </c>
    </row>
    <row r="32" spans="3:18" x14ac:dyDescent="0.25">
      <c r="C32" s="50" t="s">
        <v>33</v>
      </c>
      <c r="D32" s="50"/>
      <c r="E32" s="50"/>
      <c r="F32" s="50"/>
      <c r="G32" s="50"/>
      <c r="H32" s="50"/>
      <c r="I32" s="50"/>
      <c r="J32" s="50"/>
      <c r="K32" s="16"/>
      <c r="L32" s="5"/>
      <c r="M32" s="5"/>
      <c r="N32" s="16"/>
      <c r="O32" s="5"/>
      <c r="P32" s="5"/>
      <c r="Q32" s="5"/>
      <c r="R32" s="5"/>
    </row>
    <row r="33" spans="3:21" s="11" customFormat="1" ht="30" x14ac:dyDescent="0.25">
      <c r="C33" s="6">
        <v>11</v>
      </c>
      <c r="D33" s="8" t="s">
        <v>37</v>
      </c>
      <c r="E33" s="6" t="s">
        <v>3</v>
      </c>
      <c r="F33" s="8" t="s">
        <v>38</v>
      </c>
      <c r="G33" s="8" t="s">
        <v>4</v>
      </c>
      <c r="H33" s="10">
        <f t="shared" ref="H33" si="20">K33+N33</f>
        <v>65</v>
      </c>
      <c r="I33" s="2">
        <f t="shared" ref="I33" si="21">L33</f>
        <v>37.909999999999997</v>
      </c>
      <c r="J33" s="27">
        <f t="shared" ref="J33" si="22">M33+P33</f>
        <v>2464.1499999999996</v>
      </c>
      <c r="K33" s="15">
        <v>65</v>
      </c>
      <c r="L33" s="13">
        <v>37.909999999999997</v>
      </c>
      <c r="M33" s="13">
        <f t="shared" ref="M33:M37" si="23">K33*L33</f>
        <v>2464.1499999999996</v>
      </c>
      <c r="N33" s="15">
        <v>0</v>
      </c>
      <c r="O33" s="13">
        <v>37.799999999999997</v>
      </c>
      <c r="P33" s="13">
        <f t="shared" ref="P33" si="24">N33*O33</f>
        <v>0</v>
      </c>
      <c r="Q33" s="12">
        <f t="shared" ref="Q33" si="25">K33+N33</f>
        <v>65</v>
      </c>
      <c r="R33" s="13">
        <f t="shared" ref="R33" si="26">M33+P33</f>
        <v>2464.1499999999996</v>
      </c>
    </row>
    <row r="34" spans="3:21" s="11" customFormat="1" ht="30" x14ac:dyDescent="0.25">
      <c r="C34" s="6">
        <v>12</v>
      </c>
      <c r="D34" s="8" t="s">
        <v>42</v>
      </c>
      <c r="E34" s="6" t="s">
        <v>3</v>
      </c>
      <c r="F34" s="8" t="s">
        <v>43</v>
      </c>
      <c r="G34" s="8" t="s">
        <v>4</v>
      </c>
      <c r="H34" s="10">
        <f t="shared" ref="H34:H36" si="27">K34+N34</f>
        <v>110</v>
      </c>
      <c r="I34" s="2">
        <f t="shared" ref="I34:I36" si="28">L34</f>
        <v>47.12</v>
      </c>
      <c r="J34" s="27">
        <f t="shared" ref="J34:J36" si="29">M34+P34</f>
        <v>5183.2</v>
      </c>
      <c r="K34" s="15">
        <v>55</v>
      </c>
      <c r="L34" s="13">
        <v>47.12</v>
      </c>
      <c r="M34" s="13">
        <f t="shared" si="23"/>
        <v>2591.6</v>
      </c>
      <c r="N34" s="15">
        <v>55</v>
      </c>
      <c r="O34" s="13">
        <v>47.12</v>
      </c>
      <c r="P34" s="13">
        <f t="shared" ref="P34:P36" si="30">N34*O34</f>
        <v>2591.6</v>
      </c>
      <c r="Q34" s="12">
        <f t="shared" ref="Q34:Q36" si="31">K34+N34</f>
        <v>110</v>
      </c>
      <c r="R34" s="13">
        <f t="shared" ref="R34:R36" si="32">M34+P34</f>
        <v>5183.2</v>
      </c>
    </row>
    <row r="35" spans="3:21" s="11" customFormat="1" ht="31.5" x14ac:dyDescent="0.25">
      <c r="C35" s="6">
        <v>13</v>
      </c>
      <c r="D35" s="35" t="s">
        <v>46</v>
      </c>
      <c r="E35" s="35" t="s">
        <v>3</v>
      </c>
      <c r="F35" s="35" t="s">
        <v>47</v>
      </c>
      <c r="G35" s="35" t="s">
        <v>48</v>
      </c>
      <c r="H35" s="10">
        <f t="shared" si="27"/>
        <v>55</v>
      </c>
      <c r="I35" s="2">
        <f t="shared" si="28"/>
        <v>0</v>
      </c>
      <c r="J35" s="27">
        <f t="shared" si="29"/>
        <v>11185.35</v>
      </c>
      <c r="K35" s="15">
        <v>0</v>
      </c>
      <c r="L35" s="13">
        <v>0</v>
      </c>
      <c r="M35" s="13">
        <f t="shared" si="23"/>
        <v>0</v>
      </c>
      <c r="N35" s="15">
        <v>55</v>
      </c>
      <c r="O35" s="13">
        <v>203.37</v>
      </c>
      <c r="P35" s="13">
        <f t="shared" si="30"/>
        <v>11185.35</v>
      </c>
      <c r="Q35" s="12">
        <f t="shared" si="31"/>
        <v>55</v>
      </c>
      <c r="R35" s="13">
        <f t="shared" si="32"/>
        <v>11185.35</v>
      </c>
    </row>
    <row r="36" spans="3:21" s="11" customFormat="1" ht="30" x14ac:dyDescent="0.25">
      <c r="C36" s="6">
        <v>14</v>
      </c>
      <c r="D36" s="8" t="s">
        <v>39</v>
      </c>
      <c r="E36" s="6" t="s">
        <v>24</v>
      </c>
      <c r="F36" s="8" t="s">
        <v>40</v>
      </c>
      <c r="G36" s="8" t="s">
        <v>41</v>
      </c>
      <c r="H36" s="10">
        <f t="shared" si="27"/>
        <v>120</v>
      </c>
      <c r="I36" s="2">
        <f t="shared" si="28"/>
        <v>21.728000000000002</v>
      </c>
      <c r="J36" s="27">
        <f t="shared" si="29"/>
        <v>2607.3600000000006</v>
      </c>
      <c r="K36" s="15">
        <v>65</v>
      </c>
      <c r="L36" s="13">
        <v>21.728000000000002</v>
      </c>
      <c r="M36" s="13">
        <f t="shared" si="23"/>
        <v>1412.3200000000002</v>
      </c>
      <c r="N36" s="15">
        <v>55</v>
      </c>
      <c r="O36" s="13">
        <v>21.728000000000002</v>
      </c>
      <c r="P36" s="13">
        <f t="shared" si="30"/>
        <v>1195.0400000000002</v>
      </c>
      <c r="Q36" s="12">
        <f t="shared" si="31"/>
        <v>120</v>
      </c>
      <c r="R36" s="13">
        <f t="shared" si="32"/>
        <v>2607.3600000000006</v>
      </c>
    </row>
    <row r="37" spans="3:21" s="11" customFormat="1" ht="30" x14ac:dyDescent="0.25">
      <c r="C37" s="6">
        <v>15</v>
      </c>
      <c r="D37" s="8" t="s">
        <v>7</v>
      </c>
      <c r="E37" s="6" t="s">
        <v>24</v>
      </c>
      <c r="F37" s="8" t="s">
        <v>45</v>
      </c>
      <c r="G37" s="8" t="s">
        <v>4</v>
      </c>
      <c r="H37" s="10">
        <f t="shared" ref="H37" si="33">K37+N37</f>
        <v>65</v>
      </c>
      <c r="I37" s="2">
        <f t="shared" ref="I37" si="34">L37</f>
        <v>38.799999999999997</v>
      </c>
      <c r="J37" s="27">
        <f t="shared" ref="J37" si="35">M37+P37</f>
        <v>2522</v>
      </c>
      <c r="K37" s="15">
        <v>65</v>
      </c>
      <c r="L37" s="13">
        <v>38.799999999999997</v>
      </c>
      <c r="M37" s="13">
        <f t="shared" si="23"/>
        <v>2522</v>
      </c>
      <c r="N37" s="15">
        <v>0</v>
      </c>
      <c r="O37" s="13">
        <v>0</v>
      </c>
      <c r="P37" s="13">
        <f t="shared" ref="P37" si="36">N37*O37</f>
        <v>0</v>
      </c>
      <c r="Q37" s="12">
        <f t="shared" ref="Q37" si="37">K37+N37</f>
        <v>65</v>
      </c>
      <c r="R37" s="13">
        <f t="shared" ref="R37" si="38">M37+P37</f>
        <v>2522</v>
      </c>
    </row>
    <row r="38" spans="3:21" s="1" customFormat="1" x14ac:dyDescent="0.25">
      <c r="C38" s="26"/>
      <c r="D38" s="28" t="s">
        <v>11</v>
      </c>
      <c r="E38" s="2"/>
      <c r="F38" s="17"/>
      <c r="G38" s="17"/>
      <c r="H38" s="2"/>
      <c r="I38" s="2"/>
      <c r="J38" s="13">
        <f>SUM(J33:J37)</f>
        <v>23962.06</v>
      </c>
      <c r="K38" s="16"/>
      <c r="L38" s="5"/>
      <c r="M38" s="5">
        <f>SUM(M33:M37)</f>
        <v>8990.07</v>
      </c>
      <c r="N38" s="16"/>
      <c r="O38" s="5"/>
      <c r="P38" s="5">
        <f>SUM(P33:P37)</f>
        <v>14971.990000000002</v>
      </c>
      <c r="Q38" s="5"/>
      <c r="R38" s="5">
        <f>SUM(R33:R37)</f>
        <v>23962.06</v>
      </c>
    </row>
    <row r="39" spans="3:21" x14ac:dyDescent="0.25">
      <c r="C39" s="50" t="s">
        <v>8</v>
      </c>
      <c r="D39" s="50"/>
      <c r="E39" s="50"/>
      <c r="F39" s="50"/>
      <c r="G39" s="50"/>
      <c r="H39" s="50"/>
      <c r="I39" s="50"/>
      <c r="J39" s="50"/>
      <c r="K39" s="16"/>
      <c r="L39" s="5"/>
      <c r="M39" s="5"/>
      <c r="N39" s="16"/>
      <c r="O39" s="5"/>
      <c r="P39" s="5"/>
      <c r="Q39" s="5"/>
      <c r="R39" s="5"/>
    </row>
    <row r="40" spans="3:21" s="11" customFormat="1" ht="30" x14ac:dyDescent="0.25">
      <c r="C40" s="6">
        <v>16</v>
      </c>
      <c r="D40" s="8" t="s">
        <v>37</v>
      </c>
      <c r="E40" s="6" t="s">
        <v>3</v>
      </c>
      <c r="F40" s="9" t="s">
        <v>38</v>
      </c>
      <c r="G40" s="8" t="s">
        <v>4</v>
      </c>
      <c r="H40" s="10">
        <f t="shared" ref="H40" si="39">K40+N40</f>
        <v>55</v>
      </c>
      <c r="I40" s="2">
        <f t="shared" ref="I40" si="40">L40</f>
        <v>37.200000000000003</v>
      </c>
      <c r="J40" s="27">
        <f t="shared" ref="J40" si="41">M40+P40</f>
        <v>2046.0000000000002</v>
      </c>
      <c r="K40" s="15">
        <v>55</v>
      </c>
      <c r="L40" s="13">
        <v>37.200000000000003</v>
      </c>
      <c r="M40" s="13">
        <f t="shared" ref="M40:M44" si="42">K40*L40</f>
        <v>2046.0000000000002</v>
      </c>
      <c r="N40" s="15">
        <v>0</v>
      </c>
      <c r="O40" s="13">
        <v>0</v>
      </c>
      <c r="P40" s="13">
        <f t="shared" ref="P40" si="43">N40*O40</f>
        <v>0</v>
      </c>
      <c r="Q40" s="12">
        <f t="shared" ref="Q40" si="44">K40+N40</f>
        <v>55</v>
      </c>
      <c r="R40" s="13">
        <f t="shared" ref="R40" si="45">M40+P40</f>
        <v>2046.0000000000002</v>
      </c>
    </row>
    <row r="41" spans="3:21" s="11" customFormat="1" ht="30" x14ac:dyDescent="0.25">
      <c r="C41" s="6">
        <v>17</v>
      </c>
      <c r="D41" s="8" t="s">
        <v>30</v>
      </c>
      <c r="E41" s="6" t="s">
        <v>3</v>
      </c>
      <c r="F41" s="9" t="s">
        <v>31</v>
      </c>
      <c r="G41" s="8" t="s">
        <v>4</v>
      </c>
      <c r="H41" s="10">
        <f t="shared" ref="H41:H43" si="46">K41+N41</f>
        <v>130</v>
      </c>
      <c r="I41" s="2">
        <f t="shared" ref="I41:I43" si="47">L41</f>
        <v>48.03</v>
      </c>
      <c r="J41" s="27">
        <f t="shared" ref="J41:J43" si="48">M41+P41</f>
        <v>6243.9</v>
      </c>
      <c r="K41" s="15">
        <v>55</v>
      </c>
      <c r="L41" s="13">
        <v>48.03</v>
      </c>
      <c r="M41" s="13">
        <f>K41*L41</f>
        <v>2641.65</v>
      </c>
      <c r="N41" s="15">
        <v>75</v>
      </c>
      <c r="O41" s="13">
        <v>48.03</v>
      </c>
      <c r="P41" s="13">
        <f t="shared" ref="P41:P43" si="49">N41*O41</f>
        <v>3602.25</v>
      </c>
      <c r="Q41" s="12">
        <f t="shared" ref="Q41:Q43" si="50">K41+N41</f>
        <v>130</v>
      </c>
      <c r="R41" s="13">
        <f t="shared" ref="R41:R43" si="51">M41+P41</f>
        <v>6243.9</v>
      </c>
    </row>
    <row r="42" spans="3:21" s="11" customFormat="1" ht="31.5" x14ac:dyDescent="0.25">
      <c r="C42" s="6">
        <v>18</v>
      </c>
      <c r="D42" s="35" t="s">
        <v>46</v>
      </c>
      <c r="E42" s="35" t="s">
        <v>3</v>
      </c>
      <c r="F42" s="35" t="s">
        <v>47</v>
      </c>
      <c r="G42" s="35" t="s">
        <v>48</v>
      </c>
      <c r="H42" s="10">
        <f t="shared" si="46"/>
        <v>75</v>
      </c>
      <c r="I42" s="2">
        <f t="shared" si="47"/>
        <v>0</v>
      </c>
      <c r="J42" s="27">
        <f t="shared" si="48"/>
        <v>10737</v>
      </c>
      <c r="K42" s="10">
        <v>0</v>
      </c>
      <c r="L42" s="10">
        <v>0</v>
      </c>
      <c r="M42" s="13">
        <f>K42*L42</f>
        <v>0</v>
      </c>
      <c r="N42" s="10">
        <v>75</v>
      </c>
      <c r="O42" s="13">
        <v>143.16</v>
      </c>
      <c r="P42" s="13">
        <f t="shared" si="49"/>
        <v>10737</v>
      </c>
      <c r="Q42" s="12">
        <f t="shared" si="50"/>
        <v>75</v>
      </c>
      <c r="R42" s="13">
        <f t="shared" si="51"/>
        <v>10737</v>
      </c>
    </row>
    <row r="43" spans="3:21" s="11" customFormat="1" ht="30" x14ac:dyDescent="0.25">
      <c r="C43" s="6">
        <v>19</v>
      </c>
      <c r="D43" s="8" t="s">
        <v>39</v>
      </c>
      <c r="E43" s="6" t="s">
        <v>24</v>
      </c>
      <c r="F43" s="9" t="s">
        <v>40</v>
      </c>
      <c r="G43" s="8" t="s">
        <v>41</v>
      </c>
      <c r="H43" s="10">
        <f t="shared" si="46"/>
        <v>130</v>
      </c>
      <c r="I43" s="2">
        <f t="shared" si="47"/>
        <v>21.6</v>
      </c>
      <c r="J43" s="27">
        <f t="shared" si="48"/>
        <v>2808</v>
      </c>
      <c r="K43" s="15">
        <v>55</v>
      </c>
      <c r="L43" s="13">
        <v>21.6</v>
      </c>
      <c r="M43" s="13">
        <f t="shared" si="42"/>
        <v>1188</v>
      </c>
      <c r="N43" s="15">
        <v>75</v>
      </c>
      <c r="O43" s="13">
        <v>21.6</v>
      </c>
      <c r="P43" s="13">
        <f t="shared" si="49"/>
        <v>1620</v>
      </c>
      <c r="Q43" s="12">
        <f t="shared" si="50"/>
        <v>130</v>
      </c>
      <c r="R43" s="13">
        <f t="shared" si="51"/>
        <v>2808</v>
      </c>
    </row>
    <row r="44" spans="3:21" s="11" customFormat="1" ht="30" x14ac:dyDescent="0.25">
      <c r="C44" s="6">
        <v>20</v>
      </c>
      <c r="D44" s="8" t="s">
        <v>7</v>
      </c>
      <c r="E44" s="6" t="s">
        <v>24</v>
      </c>
      <c r="F44" s="9" t="s">
        <v>45</v>
      </c>
      <c r="G44" s="8" t="s">
        <v>4</v>
      </c>
      <c r="H44" s="10">
        <f t="shared" ref="H44" si="52">K44+N44</f>
        <v>60</v>
      </c>
      <c r="I44" s="2">
        <f t="shared" ref="I44" si="53">L44</f>
        <v>48.96</v>
      </c>
      <c r="J44" s="27">
        <f t="shared" ref="J44" si="54">M44+P44</f>
        <v>2937.6</v>
      </c>
      <c r="K44" s="15">
        <v>60</v>
      </c>
      <c r="L44" s="13">
        <v>48.96</v>
      </c>
      <c r="M44" s="13">
        <f t="shared" si="42"/>
        <v>2937.6</v>
      </c>
      <c r="N44" s="15">
        <v>0</v>
      </c>
      <c r="O44" s="13">
        <v>0</v>
      </c>
      <c r="P44" s="13">
        <f t="shared" ref="P44" si="55">N44*O44</f>
        <v>0</v>
      </c>
      <c r="Q44" s="12">
        <f t="shared" ref="Q44" si="56">K44+N44</f>
        <v>60</v>
      </c>
      <c r="R44" s="13">
        <f t="shared" ref="R44" si="57">M44+P44</f>
        <v>2937.6</v>
      </c>
    </row>
    <row r="45" spans="3:21" s="1" customFormat="1" x14ac:dyDescent="0.25">
      <c r="C45" s="26"/>
      <c r="D45" s="28" t="s">
        <v>11</v>
      </c>
      <c r="E45" s="2"/>
      <c r="F45" s="17"/>
      <c r="G45" s="17"/>
      <c r="H45" s="2"/>
      <c r="I45" s="2"/>
      <c r="J45" s="13">
        <f>SUM(J40:J44)</f>
        <v>24772.5</v>
      </c>
      <c r="K45" s="16"/>
      <c r="L45" s="5"/>
      <c r="M45" s="5">
        <f>SUM(M40:M44)</f>
        <v>8813.25</v>
      </c>
      <c r="N45" s="16"/>
      <c r="O45" s="5"/>
      <c r="P45" s="5">
        <f>SUM(P40:P44)</f>
        <v>15959.25</v>
      </c>
      <c r="Q45" s="5"/>
      <c r="R45" s="5">
        <f>SUM(R40:R44)</f>
        <v>24772.5</v>
      </c>
    </row>
    <row r="46" spans="3:21" x14ac:dyDescent="0.25">
      <c r="C46" s="49" t="s">
        <v>17</v>
      </c>
      <c r="D46" s="49"/>
      <c r="E46" s="49"/>
      <c r="F46" s="49"/>
      <c r="G46" s="37"/>
      <c r="H46" s="38">
        <f>H44+H43+H41+H40+H37+H36+H34+H33+H30+H29+H28+H27+H23+H20+H19+H21+H22+H26+H35+H42</f>
        <v>1708</v>
      </c>
      <c r="I46" s="39"/>
      <c r="J46" s="40">
        <f>J45+J38+J31+J24</f>
        <v>89113.330499999996</v>
      </c>
      <c r="K46" s="41">
        <f>K44+K43+K41+K40+K37+K36+K34+K33+K30+K29+K28+K27+K23+K20+K19+K21+K22+K26+K35+K42</f>
        <v>958</v>
      </c>
      <c r="L46" s="42"/>
      <c r="M46" s="43">
        <f>M45+M38+M31+M24</f>
        <v>37477.278000000006</v>
      </c>
      <c r="N46" s="41">
        <f>N44+N43+N41+N40+N37+N36+N34+N33+N30+N29+N28+N27+N23+N20+N19+N42+N35+N21+N22+N26</f>
        <v>750</v>
      </c>
      <c r="O46" s="42"/>
      <c r="P46" s="43">
        <f>P45+P38+P31+P24</f>
        <v>51636.052500000005</v>
      </c>
      <c r="Q46" s="44">
        <f>Q44+Q43+Q41+Q40+Q37+Q36+Q34+Q33+Q30+Q29+Q28+Q27+Q23+Q20+Q19+Q42+Q35+Q26+Q22+Q21</f>
        <v>1708</v>
      </c>
      <c r="R46" s="43">
        <f>R45+R38+R31+R24</f>
        <v>89113.330499999996</v>
      </c>
    </row>
    <row r="47" spans="3:21" x14ac:dyDescent="0.25">
      <c r="U47" s="34"/>
    </row>
    <row r="48" spans="3:21" x14ac:dyDescent="0.25">
      <c r="J48" s="31"/>
      <c r="K48" s="32"/>
      <c r="L48" s="31"/>
      <c r="M48" s="31"/>
      <c r="N48" s="32"/>
      <c r="O48" s="31"/>
      <c r="P48" s="31"/>
      <c r="Q48" s="31"/>
      <c r="R48" s="31"/>
      <c r="S48" s="31"/>
      <c r="T48" s="31"/>
      <c r="U48" s="31"/>
    </row>
    <row r="49" spans="10:21" x14ac:dyDescent="0.25">
      <c r="J49" s="31"/>
      <c r="K49" s="32"/>
      <c r="L49" s="30"/>
      <c r="M49" s="31"/>
      <c r="N49" s="32"/>
      <c r="O49" s="31"/>
      <c r="P49" s="31"/>
      <c r="Q49" s="31"/>
      <c r="R49" s="31"/>
      <c r="S49" s="31"/>
      <c r="T49" s="31"/>
      <c r="U49" s="31"/>
    </row>
    <row r="50" spans="10:21" x14ac:dyDescent="0.25">
      <c r="J50" s="31"/>
      <c r="K50" s="32"/>
      <c r="L50" s="31"/>
      <c r="M50" s="31"/>
      <c r="N50" s="32"/>
      <c r="O50" s="31"/>
      <c r="P50" s="30"/>
      <c r="Q50" s="31"/>
      <c r="R50" s="31"/>
      <c r="S50" s="31"/>
      <c r="T50" s="31"/>
      <c r="U50" s="31"/>
    </row>
    <row r="51" spans="10:21" x14ac:dyDescent="0.25">
      <c r="J51" s="31"/>
      <c r="K51" s="32"/>
      <c r="L51" s="31"/>
      <c r="M51" s="31"/>
      <c r="N51" s="32"/>
      <c r="O51" s="31"/>
      <c r="P51" s="31"/>
      <c r="Q51" s="31"/>
      <c r="R51" s="31"/>
      <c r="S51" s="31"/>
      <c r="T51" s="31"/>
      <c r="U51" s="31"/>
    </row>
    <row r="52" spans="10:21" x14ac:dyDescent="0.25">
      <c r="J52" s="31"/>
      <c r="K52" s="32"/>
      <c r="L52" s="31"/>
      <c r="M52" s="31"/>
      <c r="N52" s="32"/>
      <c r="O52" s="31"/>
      <c r="P52" s="31"/>
      <c r="Q52" s="31"/>
      <c r="R52" s="31"/>
      <c r="S52" s="31"/>
      <c r="T52" s="31"/>
      <c r="U52" s="31"/>
    </row>
    <row r="53" spans="10:21" x14ac:dyDescent="0.25">
      <c r="J53" s="31"/>
      <c r="K53" s="32"/>
      <c r="L53" s="31"/>
      <c r="M53" s="31"/>
      <c r="N53" s="32"/>
      <c r="O53" s="31"/>
      <c r="P53" s="31"/>
      <c r="Q53" s="31"/>
      <c r="R53" s="31"/>
      <c r="S53" s="31"/>
      <c r="T53" s="31"/>
      <c r="U53" s="31"/>
    </row>
    <row r="54" spans="10:21" x14ac:dyDescent="0.25">
      <c r="J54" s="31"/>
      <c r="K54" s="32"/>
      <c r="L54" s="31"/>
      <c r="M54" s="31"/>
      <c r="N54" s="32"/>
      <c r="O54" s="31"/>
      <c r="P54" s="31"/>
      <c r="Q54" s="31"/>
      <c r="R54" s="31"/>
      <c r="S54" s="31"/>
      <c r="T54" s="31"/>
      <c r="U54" s="31"/>
    </row>
    <row r="55" spans="10:21" x14ac:dyDescent="0.25">
      <c r="J55" s="31"/>
      <c r="K55" s="32"/>
      <c r="L55" s="31"/>
      <c r="M55" s="31"/>
      <c r="N55" s="32"/>
      <c r="O55" s="31"/>
      <c r="P55" s="31"/>
      <c r="Q55" s="31"/>
      <c r="R55" s="31"/>
      <c r="S55" s="31"/>
      <c r="T55" s="31"/>
      <c r="U55" s="31"/>
    </row>
    <row r="56" spans="10:21" x14ac:dyDescent="0.25">
      <c r="J56" s="31"/>
      <c r="K56" s="32"/>
      <c r="L56" s="31"/>
      <c r="M56" s="31"/>
      <c r="N56" s="32"/>
      <c r="O56" s="31"/>
      <c r="P56" s="31"/>
      <c r="Q56" s="31"/>
      <c r="R56" s="31"/>
      <c r="S56" s="31"/>
      <c r="T56" s="31"/>
      <c r="U56" s="31"/>
    </row>
    <row r="57" spans="10:21" x14ac:dyDescent="0.25">
      <c r="J57" s="31"/>
      <c r="K57" s="32"/>
      <c r="L57" s="31"/>
      <c r="M57" s="31"/>
      <c r="N57" s="32"/>
      <c r="O57" s="31"/>
      <c r="P57" s="31"/>
      <c r="Q57" s="31"/>
      <c r="R57" s="31"/>
      <c r="S57" s="31"/>
      <c r="T57" s="31"/>
      <c r="U57" s="31"/>
    </row>
    <row r="58" spans="10:21" x14ac:dyDescent="0.25">
      <c r="J58" s="31"/>
      <c r="K58" s="32"/>
      <c r="L58" s="31"/>
      <c r="M58" s="31"/>
      <c r="N58" s="32"/>
      <c r="O58" s="31"/>
      <c r="P58" s="31"/>
      <c r="Q58" s="31"/>
      <c r="R58" s="31"/>
      <c r="S58" s="31"/>
      <c r="T58" s="31"/>
      <c r="U58" s="31"/>
    </row>
    <row r="59" spans="10:21" x14ac:dyDescent="0.25">
      <c r="J59" s="31"/>
      <c r="K59" s="32"/>
      <c r="L59" s="31"/>
      <c r="M59" s="33"/>
      <c r="N59" s="32"/>
      <c r="O59" s="31"/>
      <c r="P59" s="31"/>
      <c r="Q59" s="31"/>
      <c r="R59" s="31"/>
      <c r="S59" s="31"/>
      <c r="T59" s="31"/>
      <c r="U59" s="31"/>
    </row>
    <row r="60" spans="10:21" x14ac:dyDescent="0.25">
      <c r="J60" s="31"/>
      <c r="K60" s="32"/>
      <c r="L60" s="31"/>
      <c r="M60" s="31"/>
      <c r="N60" s="32"/>
      <c r="O60" s="31"/>
      <c r="P60" s="31"/>
      <c r="Q60" s="31"/>
      <c r="R60" s="31"/>
      <c r="S60" s="31"/>
      <c r="T60" s="31"/>
      <c r="U60" s="31"/>
    </row>
    <row r="61" spans="10:21" x14ac:dyDescent="0.25">
      <c r="J61" s="31"/>
      <c r="K61" s="32"/>
      <c r="L61" s="31"/>
      <c r="M61" s="31"/>
      <c r="N61" s="32"/>
      <c r="O61" s="31"/>
      <c r="P61" s="31"/>
      <c r="Q61" s="31"/>
      <c r="R61" s="31"/>
      <c r="S61" s="31"/>
      <c r="T61" s="31"/>
      <c r="U61" s="31"/>
    </row>
    <row r="62" spans="10:21" x14ac:dyDescent="0.25">
      <c r="J62" s="31"/>
      <c r="K62" s="32"/>
      <c r="L62" s="31"/>
      <c r="M62" s="31"/>
      <c r="N62" s="32"/>
      <c r="O62" s="31"/>
      <c r="P62" s="31"/>
      <c r="Q62" s="31"/>
      <c r="R62" s="31"/>
      <c r="S62" s="31"/>
      <c r="T62" s="31"/>
      <c r="U62" s="31"/>
    </row>
    <row r="63" spans="10:21" x14ac:dyDescent="0.25">
      <c r="J63" s="31"/>
      <c r="K63" s="32"/>
      <c r="L63" s="31"/>
      <c r="M63" s="31"/>
      <c r="N63" s="32"/>
      <c r="O63" s="31"/>
      <c r="P63" s="31"/>
      <c r="Q63" s="31"/>
      <c r="R63" s="31"/>
      <c r="S63" s="31"/>
      <c r="T63" s="31"/>
      <c r="U63" s="31"/>
    </row>
    <row r="64" spans="10:21" x14ac:dyDescent="0.25">
      <c r="J64" s="31"/>
      <c r="K64" s="32"/>
      <c r="L64" s="31"/>
      <c r="M64" s="31"/>
      <c r="N64" s="32"/>
      <c r="O64" s="31"/>
      <c r="P64" s="31"/>
      <c r="Q64" s="31"/>
      <c r="R64" s="31"/>
      <c r="S64" s="31"/>
      <c r="T64" s="31"/>
      <c r="U64" s="31"/>
    </row>
    <row r="65" spans="10:21" x14ac:dyDescent="0.25">
      <c r="J65" s="31"/>
      <c r="K65" s="32"/>
      <c r="L65" s="31"/>
      <c r="M65" s="31"/>
      <c r="N65" s="32"/>
      <c r="O65" s="31"/>
      <c r="P65" s="31"/>
      <c r="Q65" s="31"/>
      <c r="R65" s="31"/>
      <c r="S65" s="31"/>
      <c r="T65" s="31"/>
      <c r="U65" s="31"/>
    </row>
    <row r="66" spans="10:21" x14ac:dyDescent="0.25">
      <c r="J66" s="31"/>
      <c r="K66" s="32"/>
      <c r="L66" s="31"/>
      <c r="M66" s="31"/>
      <c r="N66" s="32"/>
      <c r="O66" s="31"/>
      <c r="P66" s="31"/>
      <c r="Q66" s="31"/>
      <c r="R66" s="31"/>
      <c r="S66" s="31"/>
      <c r="T66" s="31"/>
      <c r="U66" s="31"/>
    </row>
    <row r="67" spans="10:21" x14ac:dyDescent="0.25">
      <c r="J67" s="31"/>
      <c r="K67" s="32"/>
      <c r="L67" s="31"/>
      <c r="M67" s="31"/>
      <c r="N67" s="32"/>
      <c r="O67" s="31"/>
      <c r="P67" s="31"/>
      <c r="Q67" s="31"/>
      <c r="R67" s="31"/>
      <c r="S67" s="31"/>
      <c r="T67" s="31"/>
      <c r="U67" s="31"/>
    </row>
    <row r="68" spans="10:21" x14ac:dyDescent="0.25">
      <c r="J68" s="31"/>
      <c r="K68" s="32"/>
      <c r="L68" s="31"/>
      <c r="M68" s="31"/>
      <c r="N68" s="32"/>
      <c r="O68" s="31"/>
      <c r="P68" s="31"/>
      <c r="Q68" s="31"/>
      <c r="R68" s="31"/>
      <c r="S68" s="31"/>
      <c r="T68" s="31"/>
      <c r="U68" s="31"/>
    </row>
    <row r="69" spans="10:21" x14ac:dyDescent="0.25">
      <c r="J69" s="31"/>
      <c r="K69" s="32"/>
      <c r="L69" s="31"/>
      <c r="M69" s="31"/>
      <c r="N69" s="32"/>
      <c r="O69" s="31"/>
      <c r="P69" s="31"/>
      <c r="Q69" s="31"/>
      <c r="R69" s="31"/>
      <c r="S69" s="31"/>
      <c r="T69" s="31"/>
      <c r="U69" s="31"/>
    </row>
    <row r="70" spans="10:21" x14ac:dyDescent="0.25">
      <c r="J70" s="31"/>
      <c r="K70" s="32"/>
      <c r="L70" s="31"/>
      <c r="M70" s="31"/>
      <c r="N70" s="32"/>
      <c r="O70" s="31"/>
      <c r="P70" s="31"/>
      <c r="Q70" s="31"/>
      <c r="R70" s="31"/>
      <c r="S70" s="31"/>
      <c r="T70" s="31"/>
      <c r="U70" s="31"/>
    </row>
    <row r="71" spans="10:21" x14ac:dyDescent="0.25">
      <c r="J71" s="31"/>
      <c r="K71" s="32"/>
      <c r="L71" s="31"/>
      <c r="M71" s="31"/>
      <c r="N71" s="32"/>
      <c r="O71" s="31"/>
      <c r="P71" s="31"/>
      <c r="Q71" s="31"/>
      <c r="R71" s="31"/>
      <c r="S71" s="31"/>
      <c r="T71" s="31"/>
      <c r="U71" s="31"/>
    </row>
    <row r="72" spans="10:21" x14ac:dyDescent="0.25">
      <c r="J72" s="31"/>
      <c r="K72" s="32"/>
      <c r="L72" s="31"/>
      <c r="M72" s="31"/>
      <c r="N72" s="32"/>
      <c r="O72" s="31"/>
      <c r="P72" s="31"/>
      <c r="Q72" s="31"/>
      <c r="R72" s="31"/>
      <c r="S72" s="31"/>
      <c r="T72" s="31"/>
      <c r="U72" s="31"/>
    </row>
    <row r="73" spans="10:21" x14ac:dyDescent="0.25">
      <c r="J73" s="31"/>
      <c r="K73" s="32"/>
      <c r="L73" s="31"/>
      <c r="M73" s="31"/>
      <c r="N73" s="32"/>
      <c r="O73" s="31"/>
      <c r="P73" s="31"/>
      <c r="Q73" s="31"/>
      <c r="R73" s="31"/>
      <c r="S73" s="31"/>
      <c r="T73" s="31"/>
      <c r="U73" s="31"/>
    </row>
    <row r="74" spans="10:21" x14ac:dyDescent="0.25">
      <c r="J74" s="31"/>
      <c r="K74" s="32"/>
      <c r="L74" s="31"/>
      <c r="M74" s="31"/>
      <c r="N74" s="32"/>
      <c r="O74" s="31"/>
      <c r="P74" s="31"/>
      <c r="Q74" s="31"/>
      <c r="R74" s="31"/>
      <c r="S74" s="31"/>
      <c r="T74" s="31"/>
      <c r="U74" s="31"/>
    </row>
  </sheetData>
  <mergeCells count="9">
    <mergeCell ref="C14:R14"/>
    <mergeCell ref="C15:R15"/>
    <mergeCell ref="K17:M17"/>
    <mergeCell ref="N17:P17"/>
    <mergeCell ref="C46:F46"/>
    <mergeCell ref="C32:J32"/>
    <mergeCell ref="C39:J39"/>
    <mergeCell ref="C25:J25"/>
    <mergeCell ref="C18:J18"/>
  </mergeCells>
  <pageMargins left="0.35433070866141736" right="0.19685039370078741" top="0.55118110236220474" bottom="0.31496062992125984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 ДНЕСТРОВСК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2024-08-21T08:12:04Z</dcterms:modified>
</cp:coreProperties>
</file>