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4" sheetId="5" r:id="rId1"/>
    <sheet name="Лист2" sheetId="2" r:id="rId2"/>
    <sheet name="Лист3" sheetId="3" r:id="rId3"/>
  </sheets>
  <definedNames>
    <definedName name="_xlnm.Print_Area" localSheetId="0">'2024'!$A$1:$E$62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5" l="1"/>
  <c r="D50" i="5"/>
  <c r="D25" i="5" l="1"/>
  <c r="D52" i="5" l="1"/>
  <c r="D59" i="5"/>
  <c r="D39" i="5" l="1"/>
  <c r="D55" i="5" l="1"/>
  <c r="D56" i="5"/>
  <c r="D58" i="5" l="1"/>
  <c r="D61" i="5" l="1"/>
  <c r="D60" i="5"/>
  <c r="D54" i="5" l="1"/>
  <c r="D64" i="5" l="1"/>
  <c r="D35" i="5"/>
  <c r="D31" i="5"/>
  <c r="D57" i="5" l="1"/>
  <c r="D65" i="5" s="1"/>
  <c r="D62" i="5" l="1"/>
  <c r="D23" i="5" l="1"/>
  <c r="D28" i="5"/>
  <c r="D51" i="5" l="1"/>
</calcChain>
</file>

<file path=xl/sharedStrings.xml><?xml version="1.0" encoding="utf-8"?>
<sst xmlns="http://schemas.openxmlformats.org/spreadsheetml/2006/main" count="88" uniqueCount="70">
  <si>
    <t xml:space="preserve">Структура расходования средств </t>
  </si>
  <si>
    <t xml:space="preserve">налога на содержание жилищного фонда , объектов </t>
  </si>
  <si>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</si>
  <si>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</si>
  <si>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</si>
  <si>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</si>
  <si>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</si>
  <si>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</si>
  <si>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Примечания</t>
  </si>
  <si>
    <t>1.</t>
  </si>
  <si>
    <t>в том числе</t>
  </si>
  <si>
    <t>Дезинсекция, дератизация жилых домов</t>
  </si>
  <si>
    <t>2.</t>
  </si>
  <si>
    <t>*</t>
  </si>
  <si>
    <t>3.</t>
  </si>
  <si>
    <t xml:space="preserve">  4.1</t>
  </si>
  <si>
    <t>Программа по переоснащению учреждений социально-культурной сферы г.Днестровск</t>
  </si>
  <si>
    <t>Приобретение оборудования и инвентаря</t>
  </si>
  <si>
    <t xml:space="preserve"> 1.1.</t>
  </si>
  <si>
    <t xml:space="preserve"> 2.1.</t>
  </si>
  <si>
    <t>Капитальный   ремонт  соц.культ. учреждений</t>
  </si>
  <si>
    <t xml:space="preserve">  -//-</t>
  </si>
  <si>
    <t>4.</t>
  </si>
  <si>
    <t>3.1.</t>
  </si>
  <si>
    <t>Всего расходов ,в том числе по статьям:</t>
  </si>
  <si>
    <t>5.</t>
  </si>
  <si>
    <t>Программа благоустройства городских территорий,всего:</t>
  </si>
  <si>
    <t>6.</t>
  </si>
  <si>
    <t>Благоустройство городских территорий</t>
  </si>
  <si>
    <t>приложение № 13</t>
  </si>
  <si>
    <t>Адресная программа по наказам избирателей, капитальному  ремонту и благоустройству жилищного фонда</t>
  </si>
  <si>
    <t>Адресная программа капитального  ремонта объектов социально-культурного назначения, всего:</t>
  </si>
  <si>
    <t>8.</t>
  </si>
  <si>
    <t>Приобретение и установка детской игровой площадки</t>
  </si>
  <si>
    <t xml:space="preserve">капитальный ремонт жилфонда </t>
  </si>
  <si>
    <t>3.2.</t>
  </si>
  <si>
    <t>Капитальный ремонт административных зданий</t>
  </si>
  <si>
    <t>приложение № 11</t>
  </si>
  <si>
    <t>приложение № 12</t>
  </si>
  <si>
    <t>приложение №15</t>
  </si>
  <si>
    <t>Транспортировка умерших в морг</t>
  </si>
  <si>
    <t xml:space="preserve"> в составе местного бюджета г.Днестровск на 2024 год</t>
  </si>
  <si>
    <t>г.Днестровск на 2024 год", принятое на 18-й сессии,</t>
  </si>
  <si>
    <t>26 озыва 9 февраля 2024 года"</t>
  </si>
  <si>
    <t>к Решению Днестровского городского</t>
  </si>
  <si>
    <t>Совета народных депутатов</t>
  </si>
  <si>
    <t>"Об утверждении местного бюджета г.Днестровска на 2024 г."</t>
  </si>
  <si>
    <t>Приложение №7</t>
  </si>
  <si>
    <t>7.</t>
  </si>
  <si>
    <t>4.2</t>
  </si>
  <si>
    <t>4.3</t>
  </si>
  <si>
    <t>Приобретение стиральных машинок</t>
  </si>
  <si>
    <t>Приобретение сценического звукового оборудования</t>
  </si>
  <si>
    <t>приложение № 19</t>
  </si>
  <si>
    <t>5.1</t>
  </si>
  <si>
    <t xml:space="preserve">Строительство зоны отдыха </t>
  </si>
  <si>
    <t>5.2</t>
  </si>
  <si>
    <t>5.3</t>
  </si>
  <si>
    <t>Программа капитального вложения в строительство объектов  социально-культурного назначения г. Днестровска</t>
  </si>
  <si>
    <t xml:space="preserve">Строительство канализационного трубопровода
</t>
  </si>
  <si>
    <t>Текущий ремонт обьектов социально-культрного назначения</t>
  </si>
  <si>
    <t>Расходы на содержание объектов образования,культуры и спорта</t>
  </si>
  <si>
    <t xml:space="preserve">Закупка расходных материалов  для ремонта канализационного  трубопровода </t>
  </si>
  <si>
    <t>Расходы на преобритение огнетушителей для обьектов образования, культуры и спорта</t>
  </si>
  <si>
    <t>Приложение №8</t>
  </si>
  <si>
    <t>№ 14 от 16.12.2024 г.</t>
  </si>
  <si>
    <t>"О внесении изменений в  Решение Днестровского городского Совета народных депутатов</t>
  </si>
  <si>
    <t xml:space="preserve"> № 2 "Об утверждении местного бюджета </t>
  </si>
  <si>
    <t>№ 2  от  09.02.2024 г.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</si>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</sst>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Border="1"/>
    <xf numFmtId="0" fontId="4" fillId="0" borderId="2" xfId="0" applyFont="1" applyBorder="1"/>
    <xf numFmtId="0" fontId="2" fillId="0" borderId="0" xfId="0" applyFont="1" applyBorder="1"/>
    <xf numFmtId="164" fontId="5" fillId="0" borderId="2" xfId="1" applyNumberFormat="1" applyFont="1" applyBorder="1"/>
    <xf numFmtId="0" fontId="7" fillId="0" borderId="0" xfId="0" applyFont="1"/>
    <xf numFmtId="0" fontId="2" fillId="0" borderId="13" xfId="0" applyFont="1" applyBorder="1"/>
    <xf numFmtId="0" fontId="7" fillId="0" borderId="9" xfId="0" applyFont="1" applyBorder="1"/>
    <xf numFmtId="0" fontId="7" fillId="0" borderId="15" xfId="0" applyFont="1" applyBorder="1"/>
    <xf numFmtId="164" fontId="6" fillId="0" borderId="15" xfId="1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" xfId="0" applyFont="1" applyBorder="1"/>
    <xf numFmtId="0" fontId="4" fillId="0" borderId="11" xfId="0" applyFont="1" applyBorder="1" applyAlignment="1">
      <alignment horizontal="center"/>
    </xf>
    <xf numFmtId="164" fontId="5" fillId="0" borderId="0" xfId="1" applyNumberFormat="1" applyFont="1" applyFill="1" applyBorder="1" applyAlignment="1"/>
    <xf numFmtId="164" fontId="6" fillId="2" borderId="4" xfId="1" applyNumberFormat="1" applyFont="1" applyFill="1" applyBorder="1" applyAlignment="1"/>
    <xf numFmtId="164" fontId="5" fillId="2" borderId="0" xfId="1" applyNumberFormat="1" applyFont="1" applyFill="1" applyBorder="1" applyAlignment="1"/>
    <xf numFmtId="0" fontId="10" fillId="2" borderId="3" xfId="0" applyFont="1" applyFill="1" applyBorder="1"/>
    <xf numFmtId="0" fontId="10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/>
    </xf>
    <xf numFmtId="164" fontId="11" fillId="2" borderId="4" xfId="0" applyNumberFormat="1" applyFont="1" applyFill="1" applyBorder="1" applyAlignment="1"/>
    <xf numFmtId="0" fontId="12" fillId="2" borderId="3" xfId="0" applyFont="1" applyFill="1" applyBorder="1"/>
    <xf numFmtId="164" fontId="9" fillId="2" borderId="0" xfId="0" applyNumberFormat="1" applyFont="1" applyFill="1"/>
    <xf numFmtId="0" fontId="9" fillId="2" borderId="0" xfId="0" applyFont="1" applyFill="1"/>
    <xf numFmtId="16" fontId="2" fillId="2" borderId="13" xfId="0" applyNumberFormat="1" applyFont="1" applyFill="1" applyBorder="1" applyAlignment="1">
      <alignment horizontal="right"/>
    </xf>
    <xf numFmtId="0" fontId="7" fillId="2" borderId="0" xfId="0" applyFont="1" applyFill="1"/>
    <xf numFmtId="165" fontId="7" fillId="0" borderId="0" xfId="0" applyNumberFormat="1" applyFont="1"/>
    <xf numFmtId="165" fontId="8" fillId="0" borderId="17" xfId="0" applyNumberFormat="1" applyFont="1" applyBorder="1" applyAlignment="1">
      <alignment horizontal="center"/>
    </xf>
    <xf numFmtId="165" fontId="8" fillId="0" borderId="15" xfId="0" applyNumberFormat="1" applyFont="1" applyBorder="1" applyAlignment="1">
      <alignment horizontal="center"/>
    </xf>
    <xf numFmtId="0" fontId="13" fillId="2" borderId="4" xfId="0" applyFont="1" applyFill="1" applyBorder="1" applyAlignment="1">
      <alignment wrapText="1"/>
    </xf>
    <xf numFmtId="0" fontId="7" fillId="0" borderId="17" xfId="0" applyFont="1" applyBorder="1"/>
    <xf numFmtId="0" fontId="4" fillId="2" borderId="3" xfId="0" applyFont="1" applyFill="1" applyBorder="1" applyAlignment="1">
      <alignment horizontal="center" vertical="center"/>
    </xf>
    <xf numFmtId="164" fontId="6" fillId="2" borderId="3" xfId="1" applyNumberFormat="1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164" fontId="5" fillId="2" borderId="5" xfId="1" applyNumberFormat="1" applyFont="1" applyFill="1" applyBorder="1"/>
    <xf numFmtId="164" fontId="5" fillId="2" borderId="6" xfId="1" applyNumberFormat="1" applyFont="1" applyFill="1" applyBorder="1" applyAlignment="1"/>
    <xf numFmtId="0" fontId="2" fillId="2" borderId="2" xfId="0" applyFont="1" applyFill="1" applyBorder="1"/>
    <xf numFmtId="16" fontId="2" fillId="2" borderId="7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left"/>
    </xf>
    <xf numFmtId="0" fontId="4" fillId="2" borderId="2" xfId="0" applyFont="1" applyFill="1" applyBorder="1"/>
    <xf numFmtId="165" fontId="7" fillId="2" borderId="0" xfId="0" applyNumberFormat="1" applyFont="1" applyFill="1"/>
    <xf numFmtId="16" fontId="2" fillId="2" borderId="9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/>
    </xf>
    <xf numFmtId="164" fontId="5" fillId="2" borderId="9" xfId="1" applyNumberFormat="1" applyFont="1" applyFill="1" applyBorder="1"/>
    <xf numFmtId="164" fontId="5" fillId="2" borderId="10" xfId="1" applyNumberFormat="1" applyFont="1" applyFill="1" applyBorder="1" applyAlignment="1">
      <alignment horizontal="right"/>
    </xf>
    <xf numFmtId="0" fontId="2" fillId="2" borderId="9" xfId="0" applyFont="1" applyFill="1" applyBorder="1"/>
    <xf numFmtId="16" fontId="2" fillId="2" borderId="2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4" fontId="5" fillId="2" borderId="2" xfId="1" applyNumberFormat="1" applyFont="1" applyFill="1" applyBorder="1"/>
    <xf numFmtId="16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/>
    <xf numFmtId="16" fontId="2" fillId="2" borderId="11" xfId="0" applyNumberFormat="1" applyFont="1" applyFill="1" applyBorder="1" applyAlignment="1">
      <alignment horizontal="right"/>
    </xf>
    <xf numFmtId="164" fontId="7" fillId="2" borderId="0" xfId="0" applyNumberFormat="1" applyFont="1" applyFill="1"/>
    <xf numFmtId="0" fontId="4" fillId="2" borderId="4" xfId="0" applyFont="1" applyFill="1" applyBorder="1" applyAlignment="1">
      <alignment horizontal="left" wrapText="1"/>
    </xf>
    <xf numFmtId="164" fontId="6" fillId="2" borderId="3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8" fillId="2" borderId="0" xfId="0" applyFont="1" applyFill="1"/>
    <xf numFmtId="16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wrapText="1"/>
    </xf>
    <xf numFmtId="0" fontId="2" fillId="2" borderId="17" xfId="0" applyFont="1" applyFill="1" applyBorder="1" applyAlignment="1">
      <alignment horizontal="left"/>
    </xf>
    <xf numFmtId="164" fontId="5" fillId="2" borderId="15" xfId="1" applyNumberFormat="1" applyFont="1" applyFill="1" applyBorder="1"/>
    <xf numFmtId="2" fontId="4" fillId="2" borderId="1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165" fontId="8" fillId="2" borderId="0" xfId="0" applyNumberFormat="1" applyFont="1" applyFill="1"/>
    <xf numFmtId="0" fontId="2" fillId="2" borderId="12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center" vertical="center"/>
    </xf>
    <xf numFmtId="1" fontId="15" fillId="2" borderId="11" xfId="0" applyNumberFormat="1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wrapText="1"/>
    </xf>
    <xf numFmtId="0" fontId="2" fillId="0" borderId="5" xfId="0" applyFont="1" applyBorder="1"/>
    <xf numFmtId="165" fontId="17" fillId="0" borderId="0" xfId="0" applyNumberFormat="1" applyFont="1" applyAlignment="1">
      <alignment horizontal="center"/>
    </xf>
    <xf numFmtId="0" fontId="2" fillId="2" borderId="14" xfId="0" applyFont="1" applyFill="1" applyBorder="1" applyAlignment="1">
      <alignment horizontal="left" wrapText="1"/>
    </xf>
    <xf numFmtId="0" fontId="7" fillId="0" borderId="2" xfId="0" applyFont="1" applyBorder="1"/>
    <xf numFmtId="0" fontId="7" fillId="0" borderId="0" xfId="0" applyFont="1" applyBorder="1"/>
    <xf numFmtId="164" fontId="6" fillId="0" borderId="2" xfId="1" applyNumberFormat="1" applyFont="1" applyBorder="1"/>
    <xf numFmtId="165" fontId="8" fillId="0" borderId="0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10" fillId="2" borderId="12" xfId="0" applyFont="1" applyFill="1" applyBorder="1" applyAlignment="1">
      <alignment horizontal="left" wrapText="1"/>
    </xf>
    <xf numFmtId="0" fontId="12" fillId="0" borderId="14" xfId="0" applyFont="1" applyBorder="1"/>
    <xf numFmtId="0" fontId="12" fillId="0" borderId="6" xfId="0" applyFont="1" applyBorder="1"/>
    <xf numFmtId="0" fontId="9" fillId="0" borderId="10" xfId="0" applyFont="1" applyBorder="1" applyAlignment="1">
      <alignment horizontal="right"/>
    </xf>
    <xf numFmtId="0" fontId="9" fillId="0" borderId="10" xfId="0" applyFont="1" applyBorder="1"/>
    <xf numFmtId="0" fontId="9" fillId="0" borderId="17" xfId="0" applyFont="1" applyBorder="1"/>
    <xf numFmtId="164" fontId="14" fillId="0" borderId="0" xfId="0" applyNumberFormat="1" applyFont="1"/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164" fontId="17" fillId="0" borderId="0" xfId="0" applyNumberFormat="1" applyFont="1" applyAlignment="1">
      <alignment horizontal="center"/>
    </xf>
    <xf numFmtId="16" fontId="2" fillId="2" borderId="3" xfId="0" applyNumberFormat="1" applyFont="1" applyFill="1" applyBorder="1" applyAlignment="1">
      <alignment horizontal="right"/>
    </xf>
    <xf numFmtId="49" fontId="2" fillId="2" borderId="9" xfId="0" applyNumberFormat="1" applyFont="1" applyFill="1" applyBorder="1" applyAlignment="1">
      <alignment horizontal="right"/>
    </xf>
    <xf numFmtId="49" fontId="2" fillId="2" borderId="15" xfId="0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 wrapText="1"/>
    </xf>
    <xf numFmtId="4" fontId="17" fillId="3" borderId="0" xfId="0" applyNumberFormat="1" applyFont="1" applyFill="1" applyAlignment="1">
      <alignment horizontal="center"/>
    </xf>
    <xf numFmtId="4" fontId="7" fillId="0" borderId="0" xfId="0" applyNumberFormat="1" applyFont="1" applyAlignment="1">
      <alignment horizontal="center"/>
    </xf>
    <xf numFmtId="164" fontId="5" fillId="0" borderId="7" xfId="1" applyNumberFormat="1" applyFont="1" applyFill="1" applyBorder="1"/>
    <xf numFmtId="165" fontId="5" fillId="0" borderId="8" xfId="1" applyNumberFormat="1" applyFont="1" applyFill="1" applyBorder="1" applyAlignment="1">
      <alignment horizontal="center"/>
    </xf>
    <xf numFmtId="164" fontId="5" fillId="0" borderId="9" xfId="1" applyNumberFormat="1" applyFont="1" applyFill="1" applyBorder="1"/>
    <xf numFmtId="164" fontId="6" fillId="0" borderId="11" xfId="1" applyNumberFormat="1" applyFont="1" applyFill="1" applyBorder="1"/>
    <xf numFmtId="165" fontId="6" fillId="0" borderId="12" xfId="1" applyNumberFormat="1" applyFont="1" applyFill="1" applyBorder="1" applyAlignment="1"/>
    <xf numFmtId="164" fontId="11" fillId="0" borderId="11" xfId="1" applyNumberFormat="1" applyFont="1" applyFill="1" applyBorder="1"/>
    <xf numFmtId="164" fontId="16" fillId="0" borderId="11" xfId="1" applyNumberFormat="1" applyFont="1" applyFill="1" applyBorder="1"/>
    <xf numFmtId="165" fontId="16" fillId="0" borderId="12" xfId="1" applyNumberFormat="1" applyFont="1" applyFill="1" applyBorder="1" applyAlignment="1"/>
    <xf numFmtId="165" fontId="11" fillId="0" borderId="12" xfId="1" applyNumberFormat="1" applyFont="1" applyFill="1" applyBorder="1" applyAlignment="1"/>
    <xf numFmtId="164" fontId="11" fillId="0" borderId="13" xfId="1" applyNumberFormat="1" applyFont="1" applyFill="1" applyBorder="1"/>
    <xf numFmtId="165" fontId="10" fillId="0" borderId="14" xfId="0" applyNumberFormat="1" applyFont="1" applyFill="1" applyBorder="1" applyAlignment="1">
      <alignment horizontal="center"/>
    </xf>
    <xf numFmtId="164" fontId="11" fillId="0" borderId="5" xfId="1" applyNumberFormat="1" applyFont="1" applyFill="1" applyBorder="1"/>
    <xf numFmtId="165" fontId="10" fillId="0" borderId="6" xfId="0" applyNumberFormat="1" applyFont="1" applyFill="1" applyBorder="1" applyAlignment="1">
      <alignment horizontal="center"/>
    </xf>
    <xf numFmtId="165" fontId="11" fillId="0" borderId="10" xfId="1" applyNumberFormat="1" applyFont="1" applyFill="1" applyBorder="1" applyAlignment="1">
      <alignment horizontal="center"/>
    </xf>
    <xf numFmtId="164" fontId="11" fillId="0" borderId="9" xfId="1" applyNumberFormat="1" applyFont="1" applyFill="1" applyBorder="1"/>
    <xf numFmtId="165" fontId="18" fillId="0" borderId="10" xfId="0" applyNumberFormat="1" applyFont="1" applyFill="1" applyBorder="1" applyAlignment="1">
      <alignment horizontal="center"/>
    </xf>
    <xf numFmtId="164" fontId="18" fillId="0" borderId="10" xfId="0" applyNumberFormat="1" applyFont="1" applyFill="1" applyBorder="1" applyAlignment="1">
      <alignment horizontal="center"/>
    </xf>
    <xf numFmtId="164" fontId="11" fillId="0" borderId="15" xfId="1" applyNumberFormat="1" applyFont="1" applyFill="1" applyBorder="1"/>
    <xf numFmtId="164" fontId="18" fillId="0" borderId="17" xfId="0" applyNumberFormat="1" applyFont="1" applyFill="1" applyBorder="1" applyAlignment="1">
      <alignment horizontal="center"/>
    </xf>
    <xf numFmtId="164" fontId="6" fillId="2" borderId="22" xfId="1" applyNumberFormat="1" applyFont="1" applyFill="1" applyBorder="1" applyAlignment="1">
      <alignment horizontal="center"/>
    </xf>
    <xf numFmtId="0" fontId="4" fillId="2" borderId="23" xfId="0" applyFont="1" applyFill="1" applyBorder="1"/>
    <xf numFmtId="165" fontId="6" fillId="0" borderId="3" xfId="1" applyNumberFormat="1" applyFont="1" applyFill="1" applyBorder="1" applyAlignment="1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>
      <alignment horizontal="right"/>
    </xf>
    <xf numFmtId="164" fontId="5" fillId="0" borderId="24" xfId="1" applyNumberFormat="1" applyFont="1" applyFill="1" applyBorder="1"/>
    <xf numFmtId="164" fontId="5" fillId="0" borderId="29" xfId="1" applyNumberFormat="1" applyFont="1" applyFill="1" applyBorder="1"/>
    <xf numFmtId="164" fontId="5" fillId="2" borderId="30" xfId="1" applyNumberFormat="1" applyFont="1" applyFill="1" applyBorder="1"/>
    <xf numFmtId="164" fontId="5" fillId="0" borderId="22" xfId="1" applyNumberFormat="1" applyFont="1" applyFill="1" applyBorder="1"/>
    <xf numFmtId="164" fontId="5" fillId="2" borderId="22" xfId="1" applyNumberFormat="1" applyFont="1" applyFill="1" applyBorder="1"/>
    <xf numFmtId="164" fontId="6" fillId="2" borderId="29" xfId="1" applyNumberFormat="1" applyFont="1" applyFill="1" applyBorder="1" applyAlignment="1">
      <alignment horizontal="center"/>
    </xf>
    <xf numFmtId="164" fontId="5" fillId="0" borderId="30" xfId="1" applyNumberFormat="1" applyFont="1" applyFill="1" applyBorder="1"/>
    <xf numFmtId="164" fontId="5" fillId="0" borderId="25" xfId="1" applyNumberFormat="1" applyFont="1" applyFill="1" applyBorder="1"/>
    <xf numFmtId="164" fontId="5" fillId="0" borderId="26" xfId="1" applyNumberFormat="1" applyFont="1" applyFill="1" applyBorder="1"/>
    <xf numFmtId="0" fontId="2" fillId="2" borderId="27" xfId="0" applyFont="1" applyFill="1" applyBorder="1" applyAlignment="1">
      <alignment horizontal="center"/>
    </xf>
    <xf numFmtId="0" fontId="2" fillId="2" borderId="31" xfId="0" applyFont="1" applyFill="1" applyBorder="1"/>
    <xf numFmtId="0" fontId="2" fillId="2" borderId="23" xfId="0" applyFont="1" applyFill="1" applyBorder="1" applyAlignment="1">
      <alignment horizontal="center"/>
    </xf>
    <xf numFmtId="0" fontId="10" fillId="2" borderId="21" xfId="0" applyFont="1" applyFill="1" applyBorder="1"/>
    <xf numFmtId="0" fontId="2" fillId="2" borderId="31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4" fillId="2" borderId="20" xfId="0" applyFont="1" applyFill="1" applyBorder="1"/>
    <xf numFmtId="0" fontId="2" fillId="2" borderId="32" xfId="0" applyFont="1" applyFill="1" applyBorder="1" applyAlignment="1">
      <alignment horizontal="center"/>
    </xf>
    <xf numFmtId="164" fontId="5" fillId="0" borderId="13" xfId="1" applyNumberFormat="1" applyFont="1" applyFill="1" applyBorder="1" applyAlignment="1"/>
    <xf numFmtId="164" fontId="5" fillId="0" borderId="11" xfId="1" applyNumberFormat="1" applyFont="1" applyFill="1" applyBorder="1" applyAlignment="1"/>
    <xf numFmtId="164" fontId="6" fillId="2" borderId="3" xfId="1" applyNumberFormat="1" applyFont="1" applyFill="1" applyBorder="1" applyAlignment="1"/>
    <xf numFmtId="164" fontId="5" fillId="2" borderId="2" xfId="1" applyNumberFormat="1" applyFont="1" applyFill="1" applyBorder="1" applyAlignment="1"/>
    <xf numFmtId="165" fontId="5" fillId="0" borderId="3" xfId="1" applyNumberFormat="1" applyFont="1" applyFill="1" applyBorder="1" applyAlignment="1"/>
    <xf numFmtId="165" fontId="5" fillId="2" borderId="3" xfId="1" applyNumberFormat="1" applyFont="1" applyFill="1" applyBorder="1" applyAlignment="1"/>
    <xf numFmtId="165" fontId="6" fillId="2" borderId="11" xfId="1" applyNumberFormat="1" applyFont="1" applyFill="1" applyBorder="1" applyAlignment="1"/>
    <xf numFmtId="165" fontId="5" fillId="0" borderId="2" xfId="1" applyNumberFormat="1" applyFont="1" applyFill="1" applyBorder="1" applyAlignment="1"/>
    <xf numFmtId="165" fontId="5" fillId="0" borderId="9" xfId="1" applyNumberFormat="1" applyFont="1" applyFill="1" applyBorder="1" applyAlignment="1"/>
    <xf numFmtId="165" fontId="5" fillId="0" borderId="15" xfId="1" applyNumberFormat="1" applyFont="1" applyFill="1" applyBorder="1" applyAlignment="1"/>
    <xf numFmtId="165" fontId="6" fillId="2" borderId="3" xfId="1" applyNumberFormat="1" applyFont="1" applyFill="1" applyBorder="1" applyAlignment="1">
      <alignment horizontal="center"/>
    </xf>
    <xf numFmtId="165" fontId="5" fillId="0" borderId="5" xfId="1" applyNumberFormat="1" applyFont="1" applyFill="1" applyBorder="1" applyAlignment="1"/>
    <xf numFmtId="165" fontId="5" fillId="2" borderId="9" xfId="1" applyNumberFormat="1" applyFont="1" applyFill="1" applyBorder="1" applyAlignment="1"/>
    <xf numFmtId="165" fontId="5" fillId="2" borderId="15" xfId="1" applyNumberFormat="1" applyFont="1" applyFill="1" applyBorder="1" applyAlignment="1"/>
    <xf numFmtId="165" fontId="5" fillId="2" borderId="2" xfId="1" applyNumberFormat="1" applyFont="1" applyFill="1" applyBorder="1" applyAlignment="1"/>
    <xf numFmtId="0" fontId="2" fillId="2" borderId="18" xfId="0" applyFont="1" applyFill="1" applyBorder="1" applyAlignment="1">
      <alignment horizontal="left"/>
    </xf>
    <xf numFmtId="164" fontId="5" fillId="0" borderId="5" xfId="1" applyNumberFormat="1" applyFont="1" applyFill="1" applyBorder="1"/>
    <xf numFmtId="2" fontId="4" fillId="2" borderId="3" xfId="0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/>
    <xf numFmtId="0" fontId="4" fillId="2" borderId="23" xfId="0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left" vertical="top" wrapText="1"/>
    </xf>
    <xf numFmtId="43" fontId="7" fillId="0" borderId="0" xfId="0" applyNumberFormat="1" applyFont="1"/>
    <xf numFmtId="43" fontId="7" fillId="0" borderId="0" xfId="0" applyNumberFormat="1" applyFont="1" applyAlignment="1">
      <alignment horizontal="center"/>
    </xf>
    <xf numFmtId="2" fontId="10" fillId="0" borderId="11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wrapText="1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  <xf numFmtId="0" fontId="10" fillId="2" borderId="1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3"/>
  <sheetViews>
    <sheetView tabSelected="1" view="pageBreakPreview" topLeftCell="A16" zoomScale="89" zoomScaleNormal="100" zoomScaleSheetLayoutView="89" workbookViewId="0">
      <selection activeCell="O40" sqref="O40"/>
    </sheetView>
  </sheetViews>
  <sheetFormatPr defaultRowHeight="15" x14ac:dyDescent="0.25"/>
  <cols>
    <col min="1" max="1" width="9" style="8" customWidth="1"/>
    <col min="2" max="2" width="54.28515625" style="8" customWidth="1"/>
    <col min="3" max="3" width="14.5703125" style="8" customWidth="1"/>
    <col min="4" max="4" width="15.85546875" style="14" customWidth="1"/>
    <col min="5" max="5" width="19.85546875" style="8" customWidth="1"/>
    <col min="6" max="6" width="13.5703125" style="8" customWidth="1"/>
    <col min="7" max="7" width="13.85546875" style="8" bestFit="1" customWidth="1"/>
    <col min="8" max="16384" width="9.140625" style="8"/>
  </cols>
  <sheetData>
    <row r="1" spans="1:5" x14ac:dyDescent="0.25">
      <c r="B1" s="91"/>
      <c r="C1" s="91"/>
      <c r="D1" s="91"/>
      <c r="E1" s="91" t="s">
        <v>64</v>
      </c>
    </row>
    <row r="2" spans="1:5" x14ac:dyDescent="0.25">
      <c r="B2" s="91"/>
      <c r="C2" s="91"/>
      <c r="D2" s="91"/>
      <c r="E2" s="92" t="s">
        <v>44</v>
      </c>
    </row>
    <row r="3" spans="1:5" x14ac:dyDescent="0.25">
      <c r="B3" s="171"/>
      <c r="C3" s="171"/>
      <c r="D3" s="171"/>
      <c r="E3" s="92" t="s">
        <v>45</v>
      </c>
    </row>
    <row r="4" spans="1:5" x14ac:dyDescent="0.25">
      <c r="B4" s="91"/>
      <c r="C4" s="91"/>
      <c r="D4" s="91"/>
      <c r="E4" s="92" t="s">
        <v>65</v>
      </c>
    </row>
    <row r="5" spans="1:5" x14ac:dyDescent="0.25">
      <c r="B5" s="91"/>
      <c r="C5" s="91"/>
      <c r="D5" s="91"/>
      <c r="E5" s="93" t="s">
        <v>66</v>
      </c>
    </row>
    <row r="6" spans="1:5" x14ac:dyDescent="0.25">
      <c r="B6" s="91"/>
      <c r="C6" s="91"/>
      <c r="D6" s="91"/>
      <c r="E6" s="93" t="s">
        <v>67</v>
      </c>
    </row>
    <row r="7" spans="1:5" x14ac:dyDescent="0.25">
      <c r="B7" s="91"/>
      <c r="C7" s="91"/>
      <c r="D7" s="91"/>
      <c r="E7" s="93" t="s">
        <v>42</v>
      </c>
    </row>
    <row r="8" spans="1:5" ht="15.75" x14ac:dyDescent="0.25">
      <c r="A8" s="1"/>
      <c r="B8" s="91"/>
      <c r="C8" s="91"/>
      <c r="D8" s="91"/>
      <c r="E8" s="93" t="s">
        <v>43</v>
      </c>
    </row>
    <row r="9" spans="1:5" ht="15.75" x14ac:dyDescent="0.25">
      <c r="A9" s="1"/>
      <c r="B9" s="125"/>
      <c r="C9" s="126"/>
      <c r="D9" s="127"/>
      <c r="E9" s="91" t="s">
        <v>47</v>
      </c>
    </row>
    <row r="10" spans="1:5" ht="15.75" x14ac:dyDescent="0.25">
      <c r="A10" s="1"/>
      <c r="B10" s="179" t="s">
        <v>44</v>
      </c>
      <c r="C10" s="179"/>
      <c r="D10" s="179"/>
      <c r="E10" s="179"/>
    </row>
    <row r="11" spans="1:5" ht="15.75" x14ac:dyDescent="0.25">
      <c r="A11" s="1"/>
      <c r="B11" s="180" t="s">
        <v>45</v>
      </c>
      <c r="C11" s="180"/>
      <c r="D11" s="180"/>
      <c r="E11" s="180"/>
    </row>
    <row r="12" spans="1:5" ht="15.75" x14ac:dyDescent="0.25">
      <c r="A12" s="1"/>
      <c r="B12" s="180" t="s">
        <v>68</v>
      </c>
      <c r="C12" s="180"/>
      <c r="D12" s="180"/>
      <c r="E12" s="180"/>
    </row>
    <row r="13" spans="1:5" ht="15.75" x14ac:dyDescent="0.25">
      <c r="A13" s="1"/>
      <c r="B13" s="91"/>
      <c r="C13" s="91"/>
      <c r="D13" s="91"/>
      <c r="E13" s="91" t="s">
        <v>46</v>
      </c>
    </row>
    <row r="14" spans="1:5" ht="16.5" x14ac:dyDescent="0.25">
      <c r="A14" s="172" t="s">
        <v>0</v>
      </c>
      <c r="B14" s="172"/>
      <c r="C14" s="172"/>
      <c r="D14" s="172"/>
      <c r="E14" s="172"/>
    </row>
    <row r="15" spans="1:5" ht="16.5" x14ac:dyDescent="0.25">
      <c r="A15" s="172" t="s">
        <v>1</v>
      </c>
      <c r="B15" s="172"/>
      <c r="C15" s="172"/>
      <c r="D15" s="172"/>
      <c r="E15" s="172"/>
    </row>
    <row r="16" spans="1:5" ht="16.5" x14ac:dyDescent="0.25">
      <c r="A16" s="172" t="s">
        <v>2</v>
      </c>
      <c r="B16" s="172"/>
      <c r="C16" s="172"/>
      <c r="D16" s="172"/>
      <c r="E16" s="172"/>
    </row>
    <row r="17" spans="1:12" ht="16.5" x14ac:dyDescent="0.25">
      <c r="A17" s="172" t="s">
        <v>41</v>
      </c>
      <c r="B17" s="172"/>
      <c r="C17" s="172"/>
      <c r="D17" s="172"/>
      <c r="E17" s="172"/>
    </row>
    <row r="18" spans="1:12" ht="15.75" hidden="1" x14ac:dyDescent="0.25">
      <c r="A18" s="3"/>
      <c r="B18" s="3"/>
      <c r="C18" s="3"/>
      <c r="D18" s="3"/>
      <c r="E18" s="3"/>
    </row>
    <row r="19" spans="1:12" ht="16.5" thickBot="1" x14ac:dyDescent="0.3">
      <c r="A19" s="1"/>
      <c r="B19" s="1"/>
      <c r="C19" s="1"/>
      <c r="D19" s="13"/>
      <c r="E19" s="2" t="s">
        <v>3</v>
      </c>
    </row>
    <row r="20" spans="1:12" ht="15.75" x14ac:dyDescent="0.25">
      <c r="A20" s="173" t="s">
        <v>4</v>
      </c>
      <c r="B20" s="175" t="s">
        <v>5</v>
      </c>
      <c r="C20" s="173" t="s">
        <v>6</v>
      </c>
      <c r="D20" s="177" t="s">
        <v>7</v>
      </c>
      <c r="E20" s="15"/>
    </row>
    <row r="21" spans="1:12" ht="16.5" thickBot="1" x14ac:dyDescent="0.3">
      <c r="A21" s="174"/>
      <c r="B21" s="176"/>
      <c r="C21" s="174"/>
      <c r="D21" s="178"/>
      <c r="E21" s="16" t="s">
        <v>8</v>
      </c>
    </row>
    <row r="22" spans="1:12" ht="6.75" customHeight="1" thickBot="1" x14ac:dyDescent="0.3">
      <c r="A22" s="5"/>
      <c r="B22" s="6"/>
      <c r="C22" s="7"/>
      <c r="D22" s="17"/>
      <c r="E22" s="4"/>
    </row>
    <row r="23" spans="1:12" s="28" customFormat="1" ht="32.25" thickBot="1" x14ac:dyDescent="0.3">
      <c r="A23" s="34" t="s">
        <v>9</v>
      </c>
      <c r="B23" s="32" t="s">
        <v>26</v>
      </c>
      <c r="C23" s="35">
        <v>130100</v>
      </c>
      <c r="D23" s="18">
        <f>SUM(D25:D26)</f>
        <v>5205023</v>
      </c>
      <c r="E23" s="36"/>
    </row>
    <row r="24" spans="1:12" s="28" customFormat="1" ht="15.75" x14ac:dyDescent="0.25">
      <c r="A24" s="37"/>
      <c r="B24" s="38" t="s">
        <v>10</v>
      </c>
      <c r="C24" s="39"/>
      <c r="D24" s="40"/>
      <c r="E24" s="41"/>
    </row>
    <row r="25" spans="1:12" s="28" customFormat="1" ht="16.5" thickBot="1" x14ac:dyDescent="0.3">
      <c r="A25" s="42" t="s">
        <v>18</v>
      </c>
      <c r="B25" s="43" t="s">
        <v>28</v>
      </c>
      <c r="C25" s="103">
        <v>130130</v>
      </c>
      <c r="D25" s="104">
        <f>4104557+1100466</f>
        <v>5205023</v>
      </c>
      <c r="E25" s="44" t="s">
        <v>37</v>
      </c>
      <c r="G25" s="45"/>
    </row>
    <row r="26" spans="1:12" s="28" customFormat="1" ht="16.5" hidden="1" thickBot="1" x14ac:dyDescent="0.3">
      <c r="A26" s="46"/>
      <c r="B26" s="47"/>
      <c r="C26" s="48"/>
      <c r="D26" s="49"/>
      <c r="E26" s="50"/>
    </row>
    <row r="27" spans="1:12" s="28" customFormat="1" ht="16.5" hidden="1" thickBot="1" x14ac:dyDescent="0.3">
      <c r="A27" s="51"/>
      <c r="B27" s="52"/>
      <c r="C27" s="53"/>
      <c r="D27" s="19"/>
      <c r="E27" s="41"/>
    </row>
    <row r="28" spans="1:12" s="28" customFormat="1" ht="48" thickBot="1" x14ac:dyDescent="0.3">
      <c r="A28" s="54" t="s">
        <v>12</v>
      </c>
      <c r="B28" s="55" t="s">
        <v>30</v>
      </c>
      <c r="C28" s="122" t="s">
        <v>13</v>
      </c>
      <c r="D28" s="18">
        <f>SUM(D29:D30)</f>
        <v>800000</v>
      </c>
      <c r="E28" s="56" t="s">
        <v>38</v>
      </c>
    </row>
    <row r="29" spans="1:12" s="28" customFormat="1" ht="19.5" customHeight="1" x14ac:dyDescent="0.25">
      <c r="A29" s="27" t="s">
        <v>19</v>
      </c>
      <c r="B29" s="78" t="s">
        <v>34</v>
      </c>
      <c r="C29" s="128">
        <v>240310</v>
      </c>
      <c r="D29" s="145">
        <v>350000</v>
      </c>
      <c r="E29" s="137" t="s">
        <v>21</v>
      </c>
    </row>
    <row r="30" spans="1:12" s="28" customFormat="1" ht="16.5" thickBot="1" x14ac:dyDescent="0.3">
      <c r="A30" s="57" t="s">
        <v>19</v>
      </c>
      <c r="B30" s="70" t="s">
        <v>34</v>
      </c>
      <c r="C30" s="129">
        <v>290000</v>
      </c>
      <c r="D30" s="146">
        <v>450000</v>
      </c>
      <c r="E30" s="137" t="s">
        <v>21</v>
      </c>
      <c r="F30" s="58"/>
      <c r="G30" s="58"/>
      <c r="L30" s="26"/>
    </row>
    <row r="31" spans="1:12" s="28" customFormat="1" ht="44.25" customHeight="1" thickBot="1" x14ac:dyDescent="0.3">
      <c r="A31" s="34" t="s">
        <v>14</v>
      </c>
      <c r="B31" s="59" t="s">
        <v>31</v>
      </c>
      <c r="C31" s="122" t="s">
        <v>13</v>
      </c>
      <c r="D31" s="147">
        <f>SUM(D33:D34)</f>
        <v>5448205</v>
      </c>
      <c r="E31" s="123" t="s">
        <v>29</v>
      </c>
      <c r="G31" s="58"/>
    </row>
    <row r="32" spans="1:12" s="28" customFormat="1" ht="16.5" thickBot="1" x14ac:dyDescent="0.3">
      <c r="A32" s="44"/>
      <c r="B32" s="61" t="s">
        <v>10</v>
      </c>
      <c r="C32" s="130"/>
      <c r="D32" s="148"/>
      <c r="E32" s="138"/>
    </row>
    <row r="33" spans="1:7" s="28" customFormat="1" ht="16.5" thickBot="1" x14ac:dyDescent="0.3">
      <c r="A33" s="95" t="s">
        <v>23</v>
      </c>
      <c r="B33" s="72" t="s">
        <v>20</v>
      </c>
      <c r="C33" s="131">
        <v>240330</v>
      </c>
      <c r="D33" s="149">
        <v>5448205</v>
      </c>
      <c r="E33" s="139" t="s">
        <v>21</v>
      </c>
      <c r="G33" s="45"/>
    </row>
    <row r="34" spans="1:7" s="28" customFormat="1" ht="16.5" hidden="1" thickBot="1" x14ac:dyDescent="0.3">
      <c r="A34" s="71" t="s">
        <v>35</v>
      </c>
      <c r="B34" s="72" t="s">
        <v>36</v>
      </c>
      <c r="C34" s="132">
        <v>240340</v>
      </c>
      <c r="D34" s="150"/>
      <c r="E34" s="139"/>
      <c r="G34" s="45"/>
    </row>
    <row r="35" spans="1:7" s="62" customFormat="1" ht="34.5" customHeight="1" thickBot="1" x14ac:dyDescent="0.3">
      <c r="A35" s="63" t="s">
        <v>22</v>
      </c>
      <c r="B35" s="64" t="s">
        <v>16</v>
      </c>
      <c r="C35" s="133" t="s">
        <v>13</v>
      </c>
      <c r="D35" s="151">
        <f>SUM(D36:D38)</f>
        <v>200000</v>
      </c>
      <c r="E35" s="140" t="s">
        <v>39</v>
      </c>
    </row>
    <row r="36" spans="1:7" s="28" customFormat="1" ht="15.75" x14ac:dyDescent="0.25">
      <c r="A36" s="42" t="s">
        <v>15</v>
      </c>
      <c r="B36" s="52" t="s">
        <v>51</v>
      </c>
      <c r="C36" s="134">
        <v>240120</v>
      </c>
      <c r="D36" s="152">
        <v>100000</v>
      </c>
      <c r="E36" s="141" t="s">
        <v>21</v>
      </c>
    </row>
    <row r="37" spans="1:7" s="28" customFormat="1" ht="15.75" x14ac:dyDescent="0.25">
      <c r="A37" s="96" t="s">
        <v>49</v>
      </c>
      <c r="B37" s="47" t="s">
        <v>52</v>
      </c>
      <c r="C37" s="135">
        <v>240120</v>
      </c>
      <c r="D37" s="153">
        <v>50000</v>
      </c>
      <c r="E37" s="137" t="s">
        <v>21</v>
      </c>
      <c r="G37" s="45"/>
    </row>
    <row r="38" spans="1:7" s="28" customFormat="1" ht="16.5" thickBot="1" x14ac:dyDescent="0.3">
      <c r="A38" s="97" t="s">
        <v>50</v>
      </c>
      <c r="B38" s="65" t="s">
        <v>17</v>
      </c>
      <c r="C38" s="136">
        <v>110320</v>
      </c>
      <c r="D38" s="154">
        <v>50000</v>
      </c>
      <c r="E38" s="142" t="s">
        <v>21</v>
      </c>
      <c r="G38" s="45"/>
    </row>
    <row r="39" spans="1:7" s="28" customFormat="1" ht="52.5" customHeight="1" thickBot="1" x14ac:dyDescent="0.3">
      <c r="A39" s="98" t="s">
        <v>25</v>
      </c>
      <c r="B39" s="64" t="s">
        <v>58</v>
      </c>
      <c r="C39" s="60" t="s">
        <v>13</v>
      </c>
      <c r="D39" s="155">
        <f>D40+D41+D42</f>
        <v>596995</v>
      </c>
      <c r="E39" s="143" t="s">
        <v>53</v>
      </c>
      <c r="G39" s="45"/>
    </row>
    <row r="40" spans="1:7" s="28" customFormat="1" ht="15.75" x14ac:dyDescent="0.25">
      <c r="A40" s="99" t="s">
        <v>54</v>
      </c>
      <c r="B40" s="160" t="s">
        <v>55</v>
      </c>
      <c r="C40" s="161">
        <v>240230</v>
      </c>
      <c r="D40" s="156">
        <v>537895</v>
      </c>
      <c r="E40" s="144" t="s">
        <v>21</v>
      </c>
      <c r="G40" s="45"/>
    </row>
    <row r="41" spans="1:7" s="28" customFormat="1" ht="23.25" customHeight="1" x14ac:dyDescent="0.25">
      <c r="A41" s="165" t="s">
        <v>56</v>
      </c>
      <c r="B41" s="166" t="s">
        <v>59</v>
      </c>
      <c r="C41" s="105">
        <v>240230</v>
      </c>
      <c r="D41" s="153">
        <v>30000</v>
      </c>
      <c r="E41" s="144" t="s">
        <v>21</v>
      </c>
      <c r="G41" s="45"/>
    </row>
    <row r="42" spans="1:7" s="28" customFormat="1" ht="32.25" thickBot="1" x14ac:dyDescent="0.3">
      <c r="A42" s="99" t="s">
        <v>57</v>
      </c>
      <c r="B42" s="100" t="s">
        <v>62</v>
      </c>
      <c r="C42" s="48">
        <v>110360</v>
      </c>
      <c r="D42" s="157">
        <v>29100</v>
      </c>
      <c r="E42" s="144" t="s">
        <v>21</v>
      </c>
      <c r="G42" s="45"/>
    </row>
    <row r="43" spans="1:7" s="28" customFormat="1" ht="16.5" hidden="1" thickBot="1" x14ac:dyDescent="0.3">
      <c r="A43" s="97"/>
      <c r="B43" s="65"/>
      <c r="C43" s="66"/>
      <c r="D43" s="158"/>
      <c r="E43" s="142"/>
      <c r="G43" s="45"/>
    </row>
    <row r="44" spans="1:7" s="28" customFormat="1" ht="15.75" hidden="1" x14ac:dyDescent="0.25">
      <c r="A44" s="42"/>
      <c r="B44" s="52"/>
      <c r="C44" s="53"/>
      <c r="D44" s="159"/>
      <c r="E44" s="141"/>
      <c r="G44" s="45"/>
    </row>
    <row r="45" spans="1:7" s="62" customFormat="1" ht="36" customHeight="1" thickBot="1" x14ac:dyDescent="0.3">
      <c r="A45" s="162" t="s">
        <v>27</v>
      </c>
      <c r="B45" s="59" t="s">
        <v>60</v>
      </c>
      <c r="C45" s="163">
        <v>111030</v>
      </c>
      <c r="D45" s="124">
        <v>45000</v>
      </c>
      <c r="E45" s="164"/>
      <c r="G45" s="69"/>
    </row>
    <row r="46" spans="1:7" s="62" customFormat="1" ht="16.5" hidden="1" thickBot="1" x14ac:dyDescent="0.3">
      <c r="A46" s="67" t="s">
        <v>27</v>
      </c>
      <c r="B46" s="64" t="s">
        <v>40</v>
      </c>
      <c r="C46" s="106">
        <v>111070</v>
      </c>
      <c r="D46" s="107"/>
      <c r="E46" s="68"/>
      <c r="G46" s="69"/>
    </row>
    <row r="47" spans="1:7" s="62" customFormat="1" ht="16.5" thickBot="1" x14ac:dyDescent="0.3">
      <c r="A47" s="73" t="s">
        <v>48</v>
      </c>
      <c r="B47" s="64" t="s">
        <v>11</v>
      </c>
      <c r="C47" s="108">
        <v>111070</v>
      </c>
      <c r="D47" s="107">
        <v>50000</v>
      </c>
      <c r="E47" s="68"/>
    </row>
    <row r="48" spans="1:7" s="62" customFormat="1" ht="32.25" hidden="1" thickBot="1" x14ac:dyDescent="0.3">
      <c r="A48" s="74">
        <v>7</v>
      </c>
      <c r="B48" s="75" t="s">
        <v>33</v>
      </c>
      <c r="C48" s="109">
        <v>240120</v>
      </c>
      <c r="D48" s="110"/>
      <c r="E48" s="68"/>
    </row>
    <row r="49" spans="1:7" s="62" customFormat="1" ht="32.25" thickBot="1" x14ac:dyDescent="0.3">
      <c r="A49" s="169" t="s">
        <v>32</v>
      </c>
      <c r="B49" s="170" t="s">
        <v>63</v>
      </c>
      <c r="C49" s="108">
        <v>110360</v>
      </c>
      <c r="D49" s="111">
        <v>30000</v>
      </c>
      <c r="E49" s="68"/>
    </row>
    <row r="50" spans="1:7" s="62" customFormat="1" ht="32.25" thickBot="1" x14ac:dyDescent="0.3">
      <c r="A50" s="181" t="s">
        <v>69</v>
      </c>
      <c r="B50" s="84" t="s">
        <v>61</v>
      </c>
      <c r="C50" s="108">
        <v>110710</v>
      </c>
      <c r="D50" s="111">
        <f>25000+75000+25000-30000</f>
        <v>95000</v>
      </c>
      <c r="E50" s="68"/>
    </row>
    <row r="51" spans="1:7" s="26" customFormat="1" ht="16.5" thickBot="1" x14ac:dyDescent="0.3">
      <c r="A51" s="20"/>
      <c r="B51" s="21" t="s">
        <v>24</v>
      </c>
      <c r="C51" s="22" t="s">
        <v>13</v>
      </c>
      <c r="D51" s="23">
        <f>D23+D28+D31+D35+D45+D47+D48+D49+D46+D50+D39</f>
        <v>12470223</v>
      </c>
      <c r="E51" s="24"/>
      <c r="F51" s="25"/>
      <c r="G51" s="25"/>
    </row>
    <row r="52" spans="1:7" ht="15.75" x14ac:dyDescent="0.25">
      <c r="A52" s="9"/>
      <c r="B52" s="85"/>
      <c r="C52" s="112">
        <v>110320</v>
      </c>
      <c r="D52" s="113">
        <f>D38</f>
        <v>50000</v>
      </c>
      <c r="E52" s="9"/>
      <c r="F52" s="29"/>
    </row>
    <row r="53" spans="1:7" ht="15.75" x14ac:dyDescent="0.25">
      <c r="A53" s="76"/>
      <c r="B53" s="86"/>
      <c r="C53" s="114">
        <v>110360</v>
      </c>
      <c r="D53" s="115">
        <f>29100+30000</f>
        <v>59100</v>
      </c>
      <c r="E53" s="76"/>
      <c r="F53" s="29"/>
    </row>
    <row r="54" spans="1:7" ht="15.75" x14ac:dyDescent="0.25">
      <c r="A54" s="76"/>
      <c r="B54" s="86"/>
      <c r="C54" s="114">
        <v>110710</v>
      </c>
      <c r="D54" s="115">
        <f>D50</f>
        <v>95000</v>
      </c>
      <c r="E54" s="76"/>
      <c r="F54" s="29"/>
      <c r="G54" s="90"/>
    </row>
    <row r="55" spans="1:7" ht="15.75" x14ac:dyDescent="0.25">
      <c r="A55" s="76"/>
      <c r="B55" s="86"/>
      <c r="C55" s="114">
        <v>111030</v>
      </c>
      <c r="D55" s="115">
        <f>D45</f>
        <v>45000</v>
      </c>
      <c r="E55" s="76"/>
      <c r="F55" s="29"/>
      <c r="G55" s="90"/>
    </row>
    <row r="56" spans="1:7" x14ac:dyDescent="0.25">
      <c r="A56" s="10"/>
      <c r="B56" s="87"/>
      <c r="C56" s="114">
        <v>111070</v>
      </c>
      <c r="D56" s="116">
        <f>D47+D46</f>
        <v>50000</v>
      </c>
      <c r="E56" s="10"/>
      <c r="G56" s="90"/>
    </row>
    <row r="57" spans="1:7" x14ac:dyDescent="0.25">
      <c r="A57" s="10"/>
      <c r="B57" s="88"/>
      <c r="C57" s="117">
        <v>130130</v>
      </c>
      <c r="D57" s="118">
        <f>D25</f>
        <v>5205023</v>
      </c>
      <c r="E57" s="10"/>
      <c r="F57" s="29"/>
    </row>
    <row r="58" spans="1:7" x14ac:dyDescent="0.25">
      <c r="A58" s="10"/>
      <c r="B58" s="88"/>
      <c r="C58" s="117">
        <v>240120</v>
      </c>
      <c r="D58" s="118">
        <f>D37+D36</f>
        <v>150000</v>
      </c>
      <c r="E58" s="10"/>
      <c r="F58" s="29"/>
    </row>
    <row r="59" spans="1:7" x14ac:dyDescent="0.25">
      <c r="A59" s="10"/>
      <c r="B59" s="88"/>
      <c r="C59" s="117">
        <v>240230</v>
      </c>
      <c r="D59" s="118">
        <f>D40+D41</f>
        <v>567895</v>
      </c>
      <c r="E59" s="10"/>
      <c r="F59" s="29"/>
    </row>
    <row r="60" spans="1:7" x14ac:dyDescent="0.25">
      <c r="A60" s="10"/>
      <c r="B60" s="87"/>
      <c r="C60" s="117">
        <v>240310</v>
      </c>
      <c r="D60" s="119">
        <f>D29</f>
        <v>350000</v>
      </c>
      <c r="E60" s="10"/>
      <c r="F60" s="29"/>
    </row>
    <row r="61" spans="1:7" x14ac:dyDescent="0.25">
      <c r="A61" s="10"/>
      <c r="B61" s="88"/>
      <c r="C61" s="117">
        <v>240330</v>
      </c>
      <c r="D61" s="119">
        <f>D33</f>
        <v>5448205</v>
      </c>
      <c r="E61" s="10"/>
      <c r="F61" s="29"/>
    </row>
    <row r="62" spans="1:7" ht="15.75" thickBot="1" x14ac:dyDescent="0.3">
      <c r="A62" s="11"/>
      <c r="B62" s="89"/>
      <c r="C62" s="120">
        <v>290000</v>
      </c>
      <c r="D62" s="121">
        <f>D30</f>
        <v>450000</v>
      </c>
      <c r="E62" s="11"/>
      <c r="F62" s="29"/>
    </row>
    <row r="63" spans="1:7" hidden="1" x14ac:dyDescent="0.25">
      <c r="A63" s="79"/>
      <c r="B63" s="80"/>
      <c r="C63" s="81"/>
      <c r="D63" s="82"/>
      <c r="E63" s="83"/>
      <c r="F63" s="29"/>
    </row>
    <row r="64" spans="1:7" ht="15.75" hidden="1" thickBot="1" x14ac:dyDescent="0.3">
      <c r="A64" s="11"/>
      <c r="B64" s="33"/>
      <c r="C64" s="12">
        <v>240340</v>
      </c>
      <c r="D64" s="30">
        <f>D34</f>
        <v>0</v>
      </c>
      <c r="E64" s="31"/>
      <c r="F64" s="29"/>
    </row>
    <row r="65" spans="4:7" x14ac:dyDescent="0.25">
      <c r="D65" s="77">
        <f>SUM(D52:D62)</f>
        <v>12470223</v>
      </c>
      <c r="F65" s="29"/>
      <c r="G65" s="29"/>
    </row>
    <row r="66" spans="4:7" x14ac:dyDescent="0.25">
      <c r="D66" s="77"/>
      <c r="G66" s="29"/>
    </row>
    <row r="67" spans="4:7" x14ac:dyDescent="0.25">
      <c r="D67" s="94"/>
    </row>
    <row r="68" spans="4:7" x14ac:dyDescent="0.25">
      <c r="D68" s="101"/>
    </row>
    <row r="69" spans="4:7" x14ac:dyDescent="0.25">
      <c r="D69" s="102"/>
      <c r="E69" s="167"/>
    </row>
    <row r="73" spans="4:7" x14ac:dyDescent="0.25">
      <c r="D73" s="168"/>
    </row>
  </sheetData>
  <mergeCells count="11">
    <mergeCell ref="B10:E10"/>
    <mergeCell ref="B11:E11"/>
    <mergeCell ref="B12:E12"/>
    <mergeCell ref="A14:E14"/>
    <mergeCell ref="A15:E15"/>
    <mergeCell ref="A16:E16"/>
    <mergeCell ref="A17:E17"/>
    <mergeCell ref="A20:A21"/>
    <mergeCell ref="B20:B21"/>
    <mergeCell ref="C20:C21"/>
    <mergeCell ref="D20:D21"/>
  </mergeCells>
  <pageMargins left="0.70866141732283472" right="0.55118110236220474" top="0.74803149606299213" bottom="0.74803149606299213" header="0.31496062992125984" footer="0.31496062992125984"/>
  <pageSetup paperSize="9" scale="70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1" sqref="M21"/>
    </sheetView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2019-07-02T05:20:23Z</cp:lastPrinted>
  <dcterms:created xsi:type="dcterms:W3CDTF">2006-09-28T05:33:49Z</dcterms:created>
  <dcterms:modified xsi:type="dcterms:W3CDTF">2024-12-23T10:02:14Z</dcterms:modified>
</cp:coreProperties>
</file>