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430" windowHeight="11055"/>
  </bookViews>
  <sheets>
    <sheet name="2024" sheetId="5" r:id="rId1"/>
    <sheet name="Лист2" sheetId="2" r:id="rId2"/>
    <sheet name="Лист3" sheetId="3" r:id="rId3"/>
  </sheets>
  <definedNames>
    <definedName name="_xlnm.Print_Area" localSheetId="0">'2024'!$A$1:$E$59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8" i="5" l="1"/>
  <c r="E39" i="5"/>
  <c r="E35" i="5"/>
  <c r="E41" i="5" l="1"/>
  <c r="G41" i="5"/>
  <c r="E54" i="5" l="1"/>
  <c r="E38" i="5"/>
  <c r="E59" i="5" l="1"/>
  <c r="E52" i="5" l="1"/>
  <c r="E48" i="5" l="1"/>
  <c r="E53" i="5"/>
  <c r="E31" i="5" l="1"/>
  <c r="E42" i="5" l="1"/>
  <c r="E29" i="5"/>
  <c r="E28" i="5"/>
  <c r="E32" i="5" l="1"/>
  <c r="E45" i="5" l="1"/>
  <c r="D59" i="5" l="1"/>
  <c r="C28" i="5"/>
  <c r="C59" i="5" s="1"/>
</calcChain>
</file>

<file path=xl/sharedStrings.xml><?xml version="1.0" encoding="utf-8"?>
<sst xmlns="http://schemas.openxmlformats.org/spreadsheetml/2006/main" count="77" uniqueCount="69">
  <si>
    <t>№ п/п</t>
  </si>
  <si>
    <t>1.</t>
  </si>
  <si>
    <t>2.</t>
  </si>
  <si>
    <t>Программа</t>
  </si>
  <si>
    <t>Содержание кладбища</t>
  </si>
  <si>
    <t>Наименование работ</t>
  </si>
  <si>
    <t>(руб.)</t>
  </si>
  <si>
    <t>Содержание городского фонтана</t>
  </si>
  <si>
    <t>Уборка дорог, тротуаров, газонов и мест общего пользования</t>
  </si>
  <si>
    <t>Сумма</t>
  </si>
  <si>
    <t>Всего по программе:</t>
  </si>
  <si>
    <t>Уборка городских территорий до и после проведения праздничных мероприятий</t>
  </si>
  <si>
    <t>к Решению Днестровского городского</t>
  </si>
  <si>
    <t>Совета народных депутатов</t>
  </si>
  <si>
    <t xml:space="preserve"> </t>
  </si>
  <si>
    <t xml:space="preserve">(источник финансирования-налог на содержание жилищного  фонда, объектов  социально-культурной </t>
  </si>
  <si>
    <t>Аварийно-восстановительный ремонт объектов в местах общего пользования                                     г. Днестровск</t>
  </si>
  <si>
    <t>Содержание общественных туалетов в сквере по ул. Строителей</t>
  </si>
  <si>
    <t>Содержание общественных туалетов на территории зоны отдыха</t>
  </si>
  <si>
    <t>приобретение материалов для благоустройства городских зон отдыха (покрытие для детских площадок)</t>
  </si>
  <si>
    <t>Приложение №4</t>
  </si>
  <si>
    <t>к РешениюДнестровского городского</t>
  </si>
  <si>
    <t xml:space="preserve"> Совета народных депутатов</t>
  </si>
  <si>
    <t>№ ___ от  ноября 2021 г.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</si>
  <si>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</si>
  <si>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</si>
  <si>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</si>
  <si>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</si>
  <si>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</si>
  <si>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</si>
  <si>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</si>
  <si>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</si>
  <si>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</si>
  <si>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</si>
  <si>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сферы и благоустройства территорий города в составе местного бюджета г. Днестровск)</t>
  </si>
  <si>
    <t>Уничтоженье вороньих гнёзд</t>
  </si>
  <si>
    <t>Приложение №11</t>
  </si>
  <si>
    <t>Благоустройство территории детской игровой площадки по ул.Котовского21а-ул.Комсомольская 8</t>
  </si>
  <si>
    <t>Благоустройство городской территории  (замощение тротуарной плиткой)</t>
  </si>
  <si>
    <t>Ремонт наружной подсветки, в т.ч.:</t>
  </si>
  <si>
    <t>13.</t>
  </si>
  <si>
    <t>работы по содержанию наружного освещения</t>
  </si>
  <si>
    <t>Стерилизация безнадзорных животных</t>
  </si>
  <si>
    <t>в т.ч. кредиторская задолженность за 2022 год</t>
  </si>
  <si>
    <r>
      <t xml:space="preserve">Отлов </t>
    </r>
    <r>
      <rPr>
        <sz val="12"/>
        <rFont val="Times New Roman"/>
        <family val="1"/>
        <charset val="204"/>
      </rPr>
      <t>безнадзорных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животных</t>
    </r>
  </si>
  <si>
    <t>13.1</t>
  </si>
  <si>
    <t>14.</t>
  </si>
  <si>
    <t>15.</t>
  </si>
  <si>
    <t>16.</t>
  </si>
  <si>
    <t>17.</t>
  </si>
  <si>
    <t>18.</t>
  </si>
  <si>
    <t>благоустройства городских территорий г. Днестровска на  2024 год</t>
  </si>
  <si>
    <t>Декоративное оформление территорий городских зон отдыха</t>
  </si>
  <si>
    <t>Обустройство городких зон приема мусора (контейнейрные площадки)</t>
  </si>
  <si>
    <t>Установка, ремонт и покраска урн, скамеек, малых архитектурных форм в местах общего пользования</t>
  </si>
  <si>
    <t>Установка, оформление, демонтаж новогодней елки и декоративных украшений</t>
  </si>
  <si>
    <t>Оплата потребленной электроэнергии по наружному освещению парковых зон и архитектурной подсветки,спортивной площадки.</t>
  </si>
  <si>
    <t>в т.ч. кредиторская задолженность за 2023год</t>
  </si>
  <si>
    <t>в т.ч.кредиторская задолженностьза 2023 год</t>
  </si>
  <si>
    <t>26 озыва 9 февраля 2024 года"</t>
  </si>
  <si>
    <t>"Об утверждении местного бюджета г.Днестровска на 2024 г."</t>
  </si>
  <si>
    <t>в т.ч. водоотведение и водопотребление городского фонтана, городского туалета,зона отдыха</t>
  </si>
  <si>
    <t>Нераспределенный резерв</t>
  </si>
  <si>
    <t>Приложение № 5</t>
  </si>
  <si>
    <t>№ 16 от 27.12.2024 г.</t>
  </si>
  <si>
    <t>№ 2 от 09.02.2024 г.</t>
  </si>
  <si>
    <t>"О внесении изменений в  Решение Днестровского городского</t>
  </si>
  <si>
    <t xml:space="preserve">Совета народных депутатов  № 2 "Об утверждении местного бюджета </t>
  </si>
  <si>
    <t>г.Днестровска на 2024 год", принятое на 18-й сессии,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</si>
</sst>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р_._-;\-* #,##0.00\ _р_._-;_-* &quot;-&quot;??\ _р_._-;_-@_-"/>
    <numFmt numFmtId="165" formatCode="_-* #,##0\ _р_._-;\-* #,##0\ _р_._-;_-* &quot;-&quot;??\ 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0" applyFont="1"/>
    <xf numFmtId="0" fontId="3" fillId="0" borderId="2" xfId="0" applyFont="1" applyBorder="1"/>
    <xf numFmtId="0" fontId="3" fillId="2" borderId="2" xfId="0" applyFont="1" applyFill="1" applyBorder="1"/>
    <xf numFmtId="3" fontId="3" fillId="0" borderId="2" xfId="0" applyNumberFormat="1" applyFont="1" applyBorder="1"/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165" fontId="3" fillId="0" borderId="9" xfId="1" applyNumberFormat="1" applyFont="1" applyFill="1" applyBorder="1"/>
    <xf numFmtId="165" fontId="3" fillId="0" borderId="10" xfId="1" applyNumberFormat="1" applyFont="1" applyFill="1" applyBorder="1"/>
    <xf numFmtId="165" fontId="3" fillId="0" borderId="11" xfId="1" applyNumberFormat="1" applyFont="1" applyFill="1" applyBorder="1"/>
    <xf numFmtId="165" fontId="3" fillId="0" borderId="3" xfId="1" applyNumberFormat="1" applyFont="1" applyFill="1" applyBorder="1"/>
    <xf numFmtId="0" fontId="2" fillId="0" borderId="3" xfId="0" applyFont="1" applyBorder="1"/>
    <xf numFmtId="3" fontId="3" fillId="0" borderId="4" xfId="0" applyNumberFormat="1" applyFont="1" applyBorder="1"/>
    <xf numFmtId="0" fontId="2" fillId="0" borderId="11" xfId="0" applyFont="1" applyBorder="1"/>
    <xf numFmtId="0" fontId="2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1" xfId="0" applyFont="1" applyBorder="1" applyAlignment="1">
      <alignment horizontal="left" wrapText="1"/>
    </xf>
    <xf numFmtId="0" fontId="2" fillId="0" borderId="16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2" fontId="2" fillId="0" borderId="14" xfId="0" applyNumberFormat="1" applyFont="1" applyBorder="1" applyAlignment="1">
      <alignment horizontal="left" wrapText="1"/>
    </xf>
    <xf numFmtId="0" fontId="2" fillId="0" borderId="14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2" fillId="0" borderId="15" xfId="0" applyFont="1" applyBorder="1" applyAlignment="1">
      <alignment wrapText="1"/>
    </xf>
    <xf numFmtId="0" fontId="2" fillId="0" borderId="17" xfId="0" applyFont="1" applyBorder="1"/>
    <xf numFmtId="165" fontId="3" fillId="0" borderId="18" xfId="1" applyNumberFormat="1" applyFont="1" applyFill="1" applyBorder="1"/>
    <xf numFmtId="3" fontId="3" fillId="0" borderId="20" xfId="0" applyNumberFormat="1" applyFont="1" applyBorder="1"/>
    <xf numFmtId="3" fontId="2" fillId="3" borderId="1" xfId="0" applyNumberFormat="1" applyFont="1" applyFill="1" applyBorder="1"/>
    <xf numFmtId="3" fontId="2" fillId="3" borderId="8" xfId="0" applyNumberFormat="1" applyFont="1" applyFill="1" applyBorder="1"/>
    <xf numFmtId="3" fontId="2" fillId="3" borderId="1" xfId="0" applyNumberFormat="1" applyFont="1" applyFill="1" applyBorder="1" applyAlignment="1">
      <alignment horizontal="right" vertical="center"/>
    </xf>
    <xf numFmtId="3" fontId="2" fillId="3" borderId="12" xfId="0" applyNumberFormat="1" applyFont="1" applyFill="1" applyBorder="1"/>
    <xf numFmtId="3" fontId="2" fillId="3" borderId="21" xfId="0" applyNumberFormat="1" applyFont="1" applyFill="1" applyBorder="1" applyAlignment="1">
      <alignment horizontal="right" vertical="top"/>
    </xf>
    <xf numFmtId="0" fontId="2" fillId="0" borderId="19" xfId="0" applyFont="1" applyBorder="1" applyAlignment="1">
      <alignment horizontal="left" vertical="top" wrapText="1"/>
    </xf>
    <xf numFmtId="0" fontId="2" fillId="0" borderId="0" xfId="0" applyFont="1" applyBorder="1"/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165" fontId="8" fillId="0" borderId="11" xfId="1" applyNumberFormat="1" applyFont="1" applyFill="1" applyBorder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Fill="1"/>
    <xf numFmtId="0" fontId="10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Fill="1"/>
    <xf numFmtId="0" fontId="10" fillId="0" borderId="0" xfId="0" applyFont="1" applyFill="1"/>
    <xf numFmtId="0" fontId="9" fillId="0" borderId="0" xfId="0" applyFont="1" applyFill="1"/>
    <xf numFmtId="0" fontId="11" fillId="0" borderId="14" xfId="0" applyFont="1" applyBorder="1" applyAlignment="1">
      <alignment horizontal="left"/>
    </xf>
    <xf numFmtId="0" fontId="11" fillId="3" borderId="1" xfId="0" applyFont="1" applyFill="1" applyBorder="1"/>
    <xf numFmtId="3" fontId="11" fillId="3" borderId="1" xfId="0" applyNumberFormat="1" applyFont="1" applyFill="1" applyBorder="1"/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3" fontId="3" fillId="0" borderId="22" xfId="0" applyNumberFormat="1" applyFont="1" applyBorder="1"/>
    <xf numFmtId="3" fontId="8" fillId="0" borderId="22" xfId="0" applyNumberFormat="1" applyFont="1" applyBorder="1"/>
    <xf numFmtId="0" fontId="2" fillId="0" borderId="22" xfId="0" applyFont="1" applyBorder="1"/>
    <xf numFmtId="3" fontId="2" fillId="3" borderId="23" xfId="0" applyNumberFormat="1" applyFont="1" applyFill="1" applyBorder="1"/>
    <xf numFmtId="3" fontId="2" fillId="3" borderId="1" xfId="0" applyNumberFormat="1" applyFont="1" applyFill="1" applyBorder="1" applyAlignment="1">
      <alignment horizontal="right" vertical="top"/>
    </xf>
    <xf numFmtId="0" fontId="2" fillId="0" borderId="11" xfId="0" applyFont="1" applyBorder="1" applyAlignment="1">
      <alignment horizontal="left" vertical="top"/>
    </xf>
    <xf numFmtId="0" fontId="2" fillId="0" borderId="24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3" fillId="0" borderId="23" xfId="0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12" fillId="0" borderId="0" xfId="0" applyFont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/>
    <xf numFmtId="0" fontId="4" fillId="0" borderId="0" xfId="0" applyFont="1"/>
    <xf numFmtId="0" fontId="5" fillId="0" borderId="0" xfId="0" applyFont="1" applyAlignment="1">
      <alignment wrapText="1"/>
    </xf>
    <xf numFmtId="3" fontId="6" fillId="0" borderId="0" xfId="0" applyNumberFormat="1" applyFont="1" applyFill="1"/>
    <xf numFmtId="0" fontId="4" fillId="3" borderId="0" xfId="0" applyFont="1" applyFill="1" applyAlignment="1">
      <alignment horizontal="right"/>
    </xf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3" fontId="5" fillId="3" borderId="0" xfId="0" applyNumberFormat="1" applyFont="1" applyFill="1" applyAlignment="1">
      <alignment horizontal="left"/>
    </xf>
    <xf numFmtId="0" fontId="4" fillId="3" borderId="0" xfId="0" applyFont="1" applyFill="1" applyAlignment="1">
      <alignment horizontal="right" wrapText="1"/>
    </xf>
    <xf numFmtId="0" fontId="5" fillId="3" borderId="0" xfId="0" applyFont="1" applyFill="1" applyAlignment="1">
      <alignment wrapText="1"/>
    </xf>
    <xf numFmtId="3" fontId="4" fillId="3" borderId="0" xfId="0" applyNumberFormat="1" applyFont="1" applyFill="1" applyAlignment="1">
      <alignment wrapText="1"/>
    </xf>
    <xf numFmtId="0" fontId="5" fillId="3" borderId="0" xfId="0" applyFont="1" applyFill="1"/>
    <xf numFmtId="0" fontId="6" fillId="0" borderId="0" xfId="0" applyFont="1" applyFill="1" applyBorder="1" applyAlignment="1">
      <alignment wrapText="1"/>
    </xf>
    <xf numFmtId="0" fontId="2" fillId="0" borderId="0" xfId="0" applyFont="1" applyAlignment="1"/>
    <xf numFmtId="3" fontId="3" fillId="0" borderId="10" xfId="0" applyNumberFormat="1" applyFont="1" applyBorder="1"/>
    <xf numFmtId="0" fontId="2" fillId="0" borderId="18" xfId="0" applyFont="1" applyBorder="1" applyAlignment="1">
      <alignment wrapText="1"/>
    </xf>
    <xf numFmtId="49" fontId="3" fillId="0" borderId="12" xfId="0" applyNumberFormat="1" applyFont="1" applyFill="1" applyBorder="1" applyAlignment="1">
      <alignment horizontal="center" vertical="top"/>
    </xf>
    <xf numFmtId="3" fontId="2" fillId="3" borderId="0" xfId="0" applyNumberFormat="1" applyFont="1" applyFill="1" applyBorder="1"/>
    <xf numFmtId="3" fontId="2" fillId="3" borderId="3" xfId="0" applyNumberFormat="1" applyFont="1" applyFill="1" applyBorder="1"/>
    <xf numFmtId="3" fontId="11" fillId="3" borderId="8" xfId="0" applyNumberFormat="1" applyFont="1" applyFill="1" applyBorder="1"/>
    <xf numFmtId="3" fontId="2" fillId="3" borderId="25" xfId="0" applyNumberFormat="1" applyFont="1" applyFill="1" applyBorder="1"/>
    <xf numFmtId="0" fontId="2" fillId="0" borderId="14" xfId="0" applyFont="1" applyBorder="1" applyAlignment="1">
      <alignment horizontal="left" wrapText="1"/>
    </xf>
    <xf numFmtId="2" fontId="7" fillId="0" borderId="14" xfId="0" applyNumberFormat="1" applyFont="1" applyBorder="1" applyAlignment="1">
      <alignment horizontal="left" wrapText="1"/>
    </xf>
    <xf numFmtId="0" fontId="2" fillId="3" borderId="1" xfId="0" applyFont="1" applyFill="1" applyBorder="1"/>
    <xf numFmtId="49" fontId="13" fillId="0" borderId="1" xfId="0" applyNumberFormat="1" applyFont="1" applyFill="1" applyBorder="1" applyAlignment="1">
      <alignment horizontal="center"/>
    </xf>
    <xf numFmtId="0" fontId="11" fillId="0" borderId="10" xfId="0" applyFont="1" applyBorder="1" applyAlignment="1">
      <alignment horizontal="left"/>
    </xf>
    <xf numFmtId="165" fontId="13" fillId="0" borderId="18" xfId="1" applyNumberFormat="1" applyFont="1" applyFill="1" applyBorder="1"/>
    <xf numFmtId="3" fontId="13" fillId="0" borderId="20" xfId="0" applyNumberFormat="1" applyFont="1" applyBorder="1"/>
    <xf numFmtId="0" fontId="2" fillId="0" borderId="0" xfId="0" applyFont="1" applyAlignment="1">
      <alignment horizontal="right"/>
    </xf>
    <xf numFmtId="3" fontId="6" fillId="3" borderId="0" xfId="0" applyNumberFormat="1" applyFont="1" applyFill="1" applyBorder="1" applyAlignment="1">
      <alignment horizontal="right" vertical="top"/>
    </xf>
    <xf numFmtId="3" fontId="6" fillId="3" borderId="0" xfId="0" applyNumberFormat="1" applyFont="1" applyFill="1" applyBorder="1" applyAlignment="1">
      <alignment horizontal="right"/>
    </xf>
    <xf numFmtId="0" fontId="14" fillId="0" borderId="0" xfId="0" applyFont="1" applyBorder="1" applyAlignment="1">
      <alignment horizontal="right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7" fillId="0" borderId="0" xfId="0" applyFont="1" applyBorder="1" applyAlignment="1">
      <alignment horizontal="right"/>
    </xf>
    <xf numFmtId="0" fontId="2" fillId="0" borderId="26" xfId="0" applyFont="1" applyBorder="1"/>
    <xf numFmtId="0" fontId="2" fillId="0" borderId="28" xfId="0" applyFont="1" applyBorder="1"/>
    <xf numFmtId="3" fontId="2" fillId="3" borderId="27" xfId="0" applyNumberFormat="1" applyFont="1" applyFill="1" applyBorder="1"/>
    <xf numFmtId="0" fontId="2" fillId="0" borderId="29" xfId="0" applyFont="1" applyBorder="1" applyAlignment="1">
      <alignment wrapText="1"/>
    </xf>
    <xf numFmtId="49" fontId="3" fillId="0" borderId="27" xfId="0" applyNumberFormat="1" applyFont="1" applyFill="1" applyBorder="1" applyAlignment="1">
      <alignment horizontal="center"/>
    </xf>
    <xf numFmtId="0" fontId="18" fillId="0" borderId="10" xfId="0" applyFont="1" applyBorder="1" applyAlignment="1">
      <alignment horizontal="left"/>
    </xf>
    <xf numFmtId="3" fontId="9" fillId="0" borderId="0" xfId="0" applyNumberFormat="1" applyFont="1"/>
    <xf numFmtId="3" fontId="3" fillId="0" borderId="7" xfId="0" applyNumberFormat="1" applyFont="1" applyFill="1" applyBorder="1"/>
    <xf numFmtId="3" fontId="9" fillId="3" borderId="1" xfId="0" applyNumberFormat="1" applyFont="1" applyFill="1" applyBorder="1"/>
    <xf numFmtId="0" fontId="15" fillId="0" borderId="0" xfId="0" applyFont="1"/>
    <xf numFmtId="0" fontId="15" fillId="0" borderId="0" xfId="0" applyFont="1" applyFill="1"/>
    <xf numFmtId="0" fontId="15" fillId="0" borderId="0" xfId="0" applyFont="1" applyFill="1" applyAlignment="1">
      <alignment horizontal="right"/>
    </xf>
    <xf numFmtId="0" fontId="15" fillId="0" borderId="0" xfId="0" applyFont="1" applyAlignment="1">
      <alignment horizontal="right"/>
    </xf>
    <xf numFmtId="0" fontId="3" fillId="0" borderId="13" xfId="0" applyFont="1" applyBorder="1" applyAlignment="1">
      <alignment horizontal="right"/>
    </xf>
    <xf numFmtId="165" fontId="3" fillId="0" borderId="13" xfId="0" applyNumberFormat="1" applyFont="1" applyFill="1" applyBorder="1"/>
    <xf numFmtId="3" fontId="3" fillId="0" borderId="5" xfId="0" applyNumberFormat="1" applyFont="1" applyFill="1" applyBorder="1"/>
    <xf numFmtId="3" fontId="5" fillId="0" borderId="0" xfId="0" applyNumberFormat="1" applyFont="1" applyFill="1"/>
    <xf numFmtId="0" fontId="15" fillId="0" borderId="0" xfId="0" applyFont="1" applyAlignment="1">
      <alignment horizontal="right"/>
    </xf>
    <xf numFmtId="3" fontId="6" fillId="3" borderId="30" xfId="0" applyNumberFormat="1" applyFont="1" applyFill="1" applyBorder="1" applyAlignment="1">
      <alignment horizontal="left"/>
    </xf>
    <xf numFmtId="3" fontId="6" fillId="3" borderId="0" xfId="0" applyNumberFormat="1" applyFont="1" applyFill="1" applyBorder="1" applyAlignment="1">
      <alignment horizontal="left"/>
    </xf>
    <xf numFmtId="0" fontId="2" fillId="0" borderId="0" xfId="0" applyFont="1" applyAlignment="1">
      <alignment horizontal="right"/>
    </xf>
    <xf numFmtId="0" fontId="15" fillId="0" borderId="0" xfId="0" applyFont="1" applyFill="1" applyAlignment="1">
      <alignment horizontal="right"/>
    </xf>
    <xf numFmtId="0" fontId="15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72"/>
  <sheetViews>
    <sheetView tabSelected="1" view="pageBreakPreview" topLeftCell="A5" zoomScaleNormal="100" zoomScaleSheetLayoutView="100" workbookViewId="0">
      <selection activeCell="F19" sqref="F19"/>
    </sheetView>
  </sheetViews>
  <sheetFormatPr defaultColWidth="8.85546875" defaultRowHeight="15.75" x14ac:dyDescent="0.25"/>
  <cols>
    <col min="1" max="1" width="7.5703125" style="19" customWidth="1"/>
    <col min="2" max="2" width="89.28515625" style="1" customWidth="1"/>
    <col min="3" max="3" width="11.85546875" style="2" hidden="1" customWidth="1"/>
    <col min="4" max="4" width="2.42578125" style="1" hidden="1" customWidth="1"/>
    <col min="5" max="5" width="18.5703125" style="1" customWidth="1"/>
    <col min="6" max="6" width="12.42578125" style="49" customWidth="1"/>
    <col min="7" max="7" width="10.140625" style="53" bestFit="1" customWidth="1"/>
    <col min="8" max="8" width="8.85546875" style="53"/>
    <col min="9" max="10" width="8.85546875" style="49"/>
    <col min="11" max="16384" width="8.85546875" style="1"/>
  </cols>
  <sheetData>
    <row r="1" spans="2:8" hidden="1" x14ac:dyDescent="0.25">
      <c r="D1" s="44"/>
      <c r="E1" s="45" t="s">
        <v>20</v>
      </c>
    </row>
    <row r="2" spans="2:8" hidden="1" x14ac:dyDescent="0.25">
      <c r="B2" s="59"/>
      <c r="C2" s="59" t="s">
        <v>21</v>
      </c>
      <c r="D2" s="59" t="s">
        <v>21</v>
      </c>
      <c r="E2" s="59" t="s">
        <v>21</v>
      </c>
    </row>
    <row r="3" spans="2:8" hidden="1" x14ac:dyDescent="0.25">
      <c r="B3" s="60"/>
      <c r="C3" s="60" t="s">
        <v>22</v>
      </c>
      <c r="D3" s="60" t="s">
        <v>22</v>
      </c>
      <c r="E3" s="60" t="s">
        <v>22</v>
      </c>
    </row>
    <row r="4" spans="2:8" hidden="1" x14ac:dyDescent="0.25">
      <c r="B4" s="130" t="s">
        <v>23</v>
      </c>
      <c r="C4" s="130"/>
      <c r="D4" s="130"/>
      <c r="E4" s="130"/>
    </row>
    <row r="5" spans="2:8" x14ac:dyDescent="0.25">
      <c r="B5" s="107"/>
      <c r="C5" s="107"/>
      <c r="D5" s="107"/>
      <c r="E5" s="107" t="s">
        <v>63</v>
      </c>
    </row>
    <row r="6" spans="2:8" x14ac:dyDescent="0.25">
      <c r="B6" s="127"/>
      <c r="C6" s="127"/>
      <c r="D6" s="127"/>
      <c r="E6" s="127" t="s">
        <v>12</v>
      </c>
    </row>
    <row r="7" spans="2:8" x14ac:dyDescent="0.25">
      <c r="B7" s="107"/>
      <c r="C7" s="107"/>
      <c r="D7" s="107"/>
      <c r="E7" s="108" t="s">
        <v>13</v>
      </c>
    </row>
    <row r="8" spans="2:8" x14ac:dyDescent="0.25">
      <c r="B8" s="107"/>
      <c r="C8" s="107"/>
      <c r="D8" s="107"/>
      <c r="E8" s="108" t="s">
        <v>64</v>
      </c>
      <c r="H8" s="106"/>
    </row>
    <row r="9" spans="2:8" x14ac:dyDescent="0.25">
      <c r="B9" s="107"/>
      <c r="C9" s="107"/>
      <c r="D9" s="107"/>
      <c r="E9" s="109" t="s">
        <v>66</v>
      </c>
      <c r="H9" s="106"/>
    </row>
    <row r="10" spans="2:8" x14ac:dyDescent="0.25">
      <c r="B10" s="107"/>
      <c r="C10" s="107"/>
      <c r="D10" s="107"/>
      <c r="E10" s="109" t="s">
        <v>67</v>
      </c>
      <c r="H10" s="106"/>
    </row>
    <row r="11" spans="2:8" x14ac:dyDescent="0.25">
      <c r="B11" s="107"/>
      <c r="C11" s="107"/>
      <c r="D11" s="107"/>
      <c r="E11" s="109" t="s">
        <v>68</v>
      </c>
      <c r="H11" s="106"/>
    </row>
    <row r="12" spans="2:8" x14ac:dyDescent="0.25">
      <c r="B12" s="107"/>
      <c r="C12" s="107"/>
      <c r="D12" s="107"/>
      <c r="E12" s="109" t="s">
        <v>59</v>
      </c>
      <c r="H12" s="106"/>
    </row>
    <row r="13" spans="2:8" ht="10.5" customHeight="1" x14ac:dyDescent="0.25">
      <c r="B13" s="122"/>
      <c r="C13" s="122"/>
      <c r="D13" s="122"/>
      <c r="E13" s="109"/>
      <c r="H13" s="106"/>
    </row>
    <row r="14" spans="2:8" x14ac:dyDescent="0.25">
      <c r="B14" s="119"/>
      <c r="C14" s="120"/>
      <c r="D14" s="121"/>
      <c r="E14" s="107" t="s">
        <v>36</v>
      </c>
      <c r="H14" s="106"/>
    </row>
    <row r="15" spans="2:8" x14ac:dyDescent="0.25">
      <c r="B15" s="131" t="s">
        <v>12</v>
      </c>
      <c r="C15" s="131"/>
      <c r="D15" s="131"/>
      <c r="E15" s="131"/>
      <c r="H15" s="106"/>
    </row>
    <row r="16" spans="2:8" x14ac:dyDescent="0.25">
      <c r="B16" s="132" t="s">
        <v>13</v>
      </c>
      <c r="C16" s="132"/>
      <c r="D16" s="132"/>
      <c r="E16" s="132"/>
      <c r="H16" s="106"/>
    </row>
    <row r="17" spans="1:10" x14ac:dyDescent="0.25">
      <c r="B17" s="132" t="s">
        <v>65</v>
      </c>
      <c r="C17" s="132"/>
      <c r="D17" s="132"/>
      <c r="E17" s="132"/>
    </row>
    <row r="18" spans="1:10" x14ac:dyDescent="0.25">
      <c r="B18" s="107"/>
      <c r="C18" s="107"/>
      <c r="D18" s="107"/>
      <c r="E18" s="107" t="s">
        <v>60</v>
      </c>
    </row>
    <row r="19" spans="1:10" x14ac:dyDescent="0.25">
      <c r="B19" s="103"/>
      <c r="C19" s="103"/>
      <c r="D19" s="103"/>
      <c r="E19" s="103"/>
    </row>
    <row r="21" spans="1:10" s="3" customFormat="1" x14ac:dyDescent="0.25">
      <c r="A21" s="133" t="s">
        <v>3</v>
      </c>
      <c r="B21" s="133"/>
      <c r="C21" s="133"/>
      <c r="D21" s="133"/>
      <c r="E21" s="133"/>
      <c r="F21" s="55"/>
      <c r="G21" s="54"/>
      <c r="H21" s="54"/>
      <c r="I21" s="55"/>
      <c r="J21" s="55"/>
    </row>
    <row r="22" spans="1:10" s="3" customFormat="1" x14ac:dyDescent="0.25">
      <c r="A22" s="133" t="s">
        <v>51</v>
      </c>
      <c r="B22" s="133"/>
      <c r="C22" s="133"/>
      <c r="D22" s="133"/>
      <c r="E22" s="133"/>
      <c r="F22" s="55"/>
      <c r="G22" s="54"/>
      <c r="H22" s="54"/>
      <c r="I22" s="55"/>
      <c r="J22" s="55"/>
    </row>
    <row r="23" spans="1:10" s="3" customFormat="1" x14ac:dyDescent="0.25">
      <c r="A23" s="133" t="s">
        <v>15</v>
      </c>
      <c r="B23" s="133"/>
      <c r="C23" s="133"/>
      <c r="D23" s="133"/>
      <c r="E23" s="133"/>
      <c r="F23" s="55"/>
      <c r="G23" s="54"/>
      <c r="H23" s="54"/>
      <c r="I23" s="55"/>
      <c r="J23" s="55"/>
    </row>
    <row r="24" spans="1:10" s="3" customFormat="1" x14ac:dyDescent="0.25">
      <c r="A24" s="133" t="s">
        <v>34</v>
      </c>
      <c r="B24" s="133"/>
      <c r="C24" s="133"/>
      <c r="D24" s="133"/>
      <c r="E24" s="133"/>
      <c r="F24" s="55"/>
      <c r="G24" s="54"/>
      <c r="H24" s="54"/>
      <c r="I24" s="55"/>
      <c r="J24" s="55"/>
    </row>
    <row r="25" spans="1:10" x14ac:dyDescent="0.25">
      <c r="A25" s="133" t="s">
        <v>14</v>
      </c>
      <c r="B25" s="133"/>
      <c r="C25" s="133"/>
      <c r="D25" s="133"/>
      <c r="E25" s="133"/>
    </row>
    <row r="26" spans="1:10" ht="16.5" thickBot="1" x14ac:dyDescent="0.3">
      <c r="B26" s="3"/>
      <c r="E26" s="11" t="s">
        <v>6</v>
      </c>
    </row>
    <row r="27" spans="1:10" ht="52.9" customHeight="1" thickBot="1" x14ac:dyDescent="0.3">
      <c r="A27" s="7" t="s">
        <v>0</v>
      </c>
      <c r="B27" s="20" t="s">
        <v>5</v>
      </c>
      <c r="C27" s="9"/>
      <c r="D27" s="10"/>
      <c r="E27" s="8" t="s">
        <v>9</v>
      </c>
    </row>
    <row r="28" spans="1:10" x14ac:dyDescent="0.25">
      <c r="A28" s="69" t="s">
        <v>1</v>
      </c>
      <c r="B28" s="21" t="s">
        <v>4</v>
      </c>
      <c r="C28" s="13">
        <f>96185-53864</f>
        <v>42321</v>
      </c>
      <c r="D28" s="5">
        <v>42321</v>
      </c>
      <c r="E28" s="64">
        <f>52000+98000-50000+100000</f>
        <v>200000</v>
      </c>
    </row>
    <row r="29" spans="1:10" ht="18.75" customHeight="1" x14ac:dyDescent="0.25">
      <c r="A29" s="29" t="s">
        <v>2</v>
      </c>
      <c r="B29" s="22" t="s">
        <v>8</v>
      </c>
      <c r="C29" s="13">
        <v>321815</v>
      </c>
      <c r="D29" s="6">
        <v>520000</v>
      </c>
      <c r="E29" s="38">
        <f>300000+1110000</f>
        <v>1410000</v>
      </c>
    </row>
    <row r="30" spans="1:10" ht="18.75" customHeight="1" x14ac:dyDescent="0.25">
      <c r="A30" s="29" t="s">
        <v>24</v>
      </c>
      <c r="B30" s="23" t="s">
        <v>11</v>
      </c>
      <c r="C30" s="15"/>
      <c r="D30" s="61"/>
      <c r="E30" s="37">
        <v>80000</v>
      </c>
    </row>
    <row r="31" spans="1:10" ht="36" customHeight="1" x14ac:dyDescent="0.25">
      <c r="A31" s="30" t="s">
        <v>25</v>
      </c>
      <c r="B31" s="24" t="s">
        <v>16</v>
      </c>
      <c r="C31" s="13"/>
      <c r="D31" s="4"/>
      <c r="E31" s="39">
        <f>12294+150000+6013+2500-598-65000+5982+598</f>
        <v>111789</v>
      </c>
      <c r="F31" s="87"/>
      <c r="G31" s="87"/>
      <c r="H31" s="87"/>
      <c r="I31" s="87"/>
      <c r="J31" s="87"/>
    </row>
    <row r="32" spans="1:10" ht="16.5" customHeight="1" x14ac:dyDescent="0.25">
      <c r="A32" s="31" t="s">
        <v>26</v>
      </c>
      <c r="B32" s="25" t="s">
        <v>44</v>
      </c>
      <c r="C32" s="12">
        <v>10000</v>
      </c>
      <c r="D32" s="17">
        <v>15000</v>
      </c>
      <c r="E32" s="40">
        <f>522+16239+E33</f>
        <v>16761</v>
      </c>
      <c r="G32" s="75"/>
    </row>
    <row r="33" spans="1:13" ht="16.5" hidden="1" customHeight="1" x14ac:dyDescent="0.25">
      <c r="A33" s="32"/>
      <c r="B33" s="56" t="s">
        <v>43</v>
      </c>
      <c r="C33" s="13">
        <v>25000</v>
      </c>
      <c r="D33" s="4">
        <v>46543</v>
      </c>
      <c r="E33" s="57"/>
      <c r="G33" s="75"/>
    </row>
    <row r="34" spans="1:13" ht="16.5" customHeight="1" x14ac:dyDescent="0.25">
      <c r="A34" s="32" t="s">
        <v>27</v>
      </c>
      <c r="B34" s="26" t="s">
        <v>42</v>
      </c>
      <c r="C34" s="13"/>
      <c r="D34" s="4"/>
      <c r="E34" s="98">
        <v>35000</v>
      </c>
      <c r="G34" s="74"/>
    </row>
    <row r="35" spans="1:13" ht="33" customHeight="1" x14ac:dyDescent="0.25">
      <c r="A35" s="32" t="s">
        <v>28</v>
      </c>
      <c r="B35" s="96" t="s">
        <v>56</v>
      </c>
      <c r="C35" s="13">
        <v>77340</v>
      </c>
      <c r="D35" s="4">
        <v>116010</v>
      </c>
      <c r="E35" s="118">
        <f>21007+E36+334</f>
        <v>21341</v>
      </c>
      <c r="G35" s="75"/>
    </row>
    <row r="36" spans="1:13" ht="16.5" hidden="1" customHeight="1" x14ac:dyDescent="0.25">
      <c r="A36" s="32"/>
      <c r="B36" s="56" t="s">
        <v>57</v>
      </c>
      <c r="C36" s="13"/>
      <c r="D36" s="89"/>
      <c r="E36" s="94"/>
    </row>
    <row r="37" spans="1:13" ht="16.5" customHeight="1" x14ac:dyDescent="0.25">
      <c r="A37" s="32" t="s">
        <v>29</v>
      </c>
      <c r="B37" s="26" t="s">
        <v>17</v>
      </c>
      <c r="C37" s="14">
        <v>4000</v>
      </c>
      <c r="D37" s="61">
        <v>10000</v>
      </c>
      <c r="E37" s="38">
        <v>90000</v>
      </c>
    </row>
    <row r="38" spans="1:13" ht="16.5" customHeight="1" x14ac:dyDescent="0.25">
      <c r="A38" s="32" t="s">
        <v>30</v>
      </c>
      <c r="B38" s="26" t="s">
        <v>18</v>
      </c>
      <c r="C38" s="14"/>
      <c r="D38" s="61"/>
      <c r="E38" s="38">
        <f>30000+2500+3400</f>
        <v>35900</v>
      </c>
    </row>
    <row r="39" spans="1:13" ht="16.5" customHeight="1" x14ac:dyDescent="0.25">
      <c r="A39" s="32" t="s">
        <v>31</v>
      </c>
      <c r="B39" s="26" t="s">
        <v>7</v>
      </c>
      <c r="C39" s="14"/>
      <c r="D39" s="61"/>
      <c r="E39" s="38">
        <f>170000+14436+12976</f>
        <v>197412</v>
      </c>
      <c r="K39" s="88"/>
      <c r="L39" s="88"/>
      <c r="M39" s="88"/>
    </row>
    <row r="40" spans="1:13" ht="16.5" hidden="1" customHeight="1" x14ac:dyDescent="0.25">
      <c r="A40" s="99"/>
      <c r="B40" s="100" t="s">
        <v>58</v>
      </c>
      <c r="C40" s="101"/>
      <c r="D40" s="102"/>
      <c r="E40" s="94"/>
      <c r="K40" s="88"/>
      <c r="L40" s="88"/>
      <c r="M40" s="88"/>
    </row>
    <row r="41" spans="1:13" ht="16.5" customHeight="1" x14ac:dyDescent="0.25">
      <c r="A41" s="99"/>
      <c r="B41" s="115" t="s">
        <v>61</v>
      </c>
      <c r="C41" s="101"/>
      <c r="D41" s="102"/>
      <c r="E41" s="94">
        <f>73946+14436+12976</f>
        <v>101358</v>
      </c>
      <c r="F41" s="49">
        <v>101358</v>
      </c>
      <c r="G41" s="126">
        <f>F41-E41</f>
        <v>0</v>
      </c>
      <c r="K41" s="88"/>
      <c r="L41" s="88"/>
      <c r="M41" s="88"/>
    </row>
    <row r="42" spans="1:13" ht="16.5" customHeight="1" x14ac:dyDescent="0.25">
      <c r="A42" s="32" t="s">
        <v>32</v>
      </c>
      <c r="B42" s="66" t="s">
        <v>52</v>
      </c>
      <c r="C42" s="35"/>
      <c r="D42" s="36">
        <v>41818</v>
      </c>
      <c r="E42" s="65">
        <f>300000+100000</f>
        <v>400000</v>
      </c>
      <c r="F42" s="104"/>
      <c r="K42" s="88"/>
      <c r="L42" s="88"/>
      <c r="M42" s="88"/>
    </row>
    <row r="43" spans="1:13" ht="36.75" hidden="1" customHeight="1" x14ac:dyDescent="0.25">
      <c r="A43" s="32"/>
      <c r="B43" s="42" t="s">
        <v>19</v>
      </c>
      <c r="C43" s="35"/>
      <c r="D43" s="36"/>
      <c r="E43" s="41"/>
      <c r="K43" s="88"/>
      <c r="L43" s="88"/>
      <c r="M43" s="88"/>
    </row>
    <row r="44" spans="1:13" ht="16.5" customHeight="1" x14ac:dyDescent="0.25">
      <c r="A44" s="32" t="s">
        <v>33</v>
      </c>
      <c r="B44" s="26" t="s">
        <v>55</v>
      </c>
      <c r="C44" s="14"/>
      <c r="D44" s="61"/>
      <c r="E44" s="37">
        <v>300000</v>
      </c>
      <c r="K44" s="88"/>
      <c r="L44" s="88"/>
      <c r="M44" s="88"/>
    </row>
    <row r="45" spans="1:13" ht="17.25" customHeight="1" x14ac:dyDescent="0.25">
      <c r="A45" s="32" t="s">
        <v>40</v>
      </c>
      <c r="B45" s="27" t="s">
        <v>39</v>
      </c>
      <c r="C45" s="14"/>
      <c r="D45" s="61"/>
      <c r="E45" s="37">
        <f>E46+E47</f>
        <v>100000</v>
      </c>
    </row>
    <row r="46" spans="1:13" ht="17.25" customHeight="1" x14ac:dyDescent="0.25">
      <c r="A46" s="70" t="s">
        <v>45</v>
      </c>
      <c r="B46" s="97" t="s">
        <v>41</v>
      </c>
      <c r="C46" s="46"/>
      <c r="D46" s="62"/>
      <c r="E46" s="58">
        <v>100000</v>
      </c>
    </row>
    <row r="47" spans="1:13" ht="30" hidden="1" customHeight="1" x14ac:dyDescent="0.25">
      <c r="A47" s="70"/>
      <c r="B47" s="97"/>
      <c r="C47" s="46"/>
      <c r="D47" s="62"/>
      <c r="E47" s="58"/>
      <c r="H47" s="49"/>
    </row>
    <row r="48" spans="1:13" ht="16.5" customHeight="1" x14ac:dyDescent="0.25">
      <c r="A48" s="32" t="s">
        <v>46</v>
      </c>
      <c r="B48" s="28" t="s">
        <v>53</v>
      </c>
      <c r="C48" s="18"/>
      <c r="D48" s="63"/>
      <c r="E48" s="37">
        <f>300000-160000-50000-90000</f>
        <v>0</v>
      </c>
      <c r="G48" s="49"/>
    </row>
    <row r="49" spans="1:11" ht="16.5" hidden="1" customHeight="1" x14ac:dyDescent="0.25">
      <c r="A49" s="71"/>
      <c r="B49" s="33"/>
      <c r="C49" s="34"/>
      <c r="D49" s="34"/>
      <c r="E49" s="58"/>
    </row>
    <row r="50" spans="1:11" ht="16.5" hidden="1" customHeight="1" x14ac:dyDescent="0.25">
      <c r="A50" s="71" t="s">
        <v>47</v>
      </c>
      <c r="B50" s="67"/>
      <c r="C50" s="43"/>
      <c r="D50" s="43"/>
      <c r="E50" s="37"/>
    </row>
    <row r="51" spans="1:11" ht="16.5" hidden="1" customHeight="1" x14ac:dyDescent="0.25">
      <c r="A51" s="71"/>
      <c r="B51" s="67"/>
      <c r="C51" s="16"/>
      <c r="D51" s="63"/>
      <c r="E51" s="58"/>
    </row>
    <row r="52" spans="1:11" ht="16.5" customHeight="1" x14ac:dyDescent="0.25">
      <c r="A52" s="72" t="s">
        <v>47</v>
      </c>
      <c r="B52" s="68" t="s">
        <v>35</v>
      </c>
      <c r="C52" s="18"/>
      <c r="D52" s="63"/>
      <c r="E52" s="37">
        <f>50000-2500-14436</f>
        <v>33064</v>
      </c>
      <c r="F52" s="104"/>
      <c r="G52" s="49"/>
      <c r="H52" s="49"/>
    </row>
    <row r="53" spans="1:11" ht="27" customHeight="1" x14ac:dyDescent="0.25">
      <c r="A53" s="91" t="s">
        <v>48</v>
      </c>
      <c r="B53" s="90" t="s">
        <v>54</v>
      </c>
      <c r="C53" s="16"/>
      <c r="D53" s="63"/>
      <c r="E53" s="37">
        <f>110000+50000</f>
        <v>160000</v>
      </c>
      <c r="F53" s="105"/>
    </row>
    <row r="54" spans="1:11" ht="17.25" customHeight="1" x14ac:dyDescent="0.25">
      <c r="A54" s="72" t="s">
        <v>49</v>
      </c>
      <c r="B54" s="68" t="s">
        <v>38</v>
      </c>
      <c r="C54" s="16"/>
      <c r="D54" s="63"/>
      <c r="E54" s="37">
        <f>100000+600000-160000+300000+90000-3400</f>
        <v>926600</v>
      </c>
      <c r="F54" s="128"/>
      <c r="G54" s="129"/>
      <c r="H54" s="129"/>
      <c r="I54" s="129"/>
      <c r="J54" s="129"/>
      <c r="K54" s="129"/>
    </row>
    <row r="55" spans="1:11" ht="32.25" hidden="1" customHeight="1" x14ac:dyDescent="0.25">
      <c r="A55" s="32"/>
      <c r="B55" s="68"/>
      <c r="C55" s="43"/>
      <c r="D55" s="43"/>
      <c r="E55" s="93"/>
      <c r="G55" s="92"/>
    </row>
    <row r="56" spans="1:11" ht="24.75" hidden="1" customHeight="1" x14ac:dyDescent="0.25">
      <c r="A56" s="32"/>
      <c r="B56" s="67"/>
      <c r="C56" s="43"/>
      <c r="D56" s="43"/>
      <c r="E56" s="95"/>
      <c r="G56" s="92"/>
    </row>
    <row r="57" spans="1:11" ht="32.25" hidden="1" customHeight="1" x14ac:dyDescent="0.25">
      <c r="A57" s="32" t="s">
        <v>50</v>
      </c>
      <c r="B57" s="68" t="s">
        <v>37</v>
      </c>
      <c r="C57" s="16"/>
      <c r="D57" s="63"/>
      <c r="E57" s="37"/>
      <c r="G57" s="92"/>
    </row>
    <row r="58" spans="1:11" ht="17.25" customHeight="1" thickBot="1" x14ac:dyDescent="0.3">
      <c r="A58" s="114" t="s">
        <v>50</v>
      </c>
      <c r="B58" s="113" t="s">
        <v>62</v>
      </c>
      <c r="C58" s="110"/>
      <c r="D58" s="111"/>
      <c r="E58" s="112">
        <f>1100466-12976-334</f>
        <v>1087156</v>
      </c>
      <c r="G58" s="92"/>
    </row>
    <row r="59" spans="1:11" ht="16.5" thickBot="1" x14ac:dyDescent="0.3">
      <c r="A59" s="8"/>
      <c r="B59" s="123" t="s">
        <v>10</v>
      </c>
      <c r="C59" s="124" t="e">
        <f>SUM(C28:C37)-#REF!</f>
        <v>#REF!</v>
      </c>
      <c r="D59" s="117" t="e">
        <f>(D28+D29+#REF!+D32+D33+D35+#REF!+D37+D42)-#REF!</f>
        <v>#REF!</v>
      </c>
      <c r="E59" s="125">
        <f>E28+E29+E30+E31+E32+E35+E37+E38+E39+E42+E44+E45+E53+E52+E54+E55+E56+E57+E50+E48+E34+E58</f>
        <v>5205023</v>
      </c>
      <c r="G59" s="78"/>
    </row>
    <row r="60" spans="1:11" x14ac:dyDescent="0.25">
      <c r="E60" s="116"/>
      <c r="F60" s="78"/>
      <c r="H60" s="49"/>
    </row>
    <row r="61" spans="1:11" s="76" customFormat="1" x14ac:dyDescent="0.25">
      <c r="A61" s="73"/>
      <c r="B61" s="79"/>
      <c r="C61" s="80"/>
      <c r="D61" s="80"/>
      <c r="E61" s="82"/>
      <c r="F61" s="78"/>
      <c r="G61" s="75"/>
      <c r="H61" s="75"/>
      <c r="I61" s="75"/>
      <c r="J61" s="75"/>
    </row>
    <row r="62" spans="1:11" ht="12.75" customHeight="1" x14ac:dyDescent="0.25">
      <c r="A62" s="50"/>
      <c r="B62" s="81"/>
      <c r="C62" s="81"/>
      <c r="D62" s="81"/>
      <c r="E62" s="82"/>
      <c r="F62" s="78"/>
    </row>
    <row r="63" spans="1:11" ht="17.25" customHeight="1" x14ac:dyDescent="0.25">
      <c r="A63" s="77"/>
      <c r="B63" s="83"/>
      <c r="C63" s="84"/>
      <c r="D63" s="84"/>
      <c r="E63" s="85"/>
    </row>
    <row r="64" spans="1:11" x14ac:dyDescent="0.25">
      <c r="A64" s="51"/>
      <c r="B64" s="86"/>
      <c r="C64" s="86"/>
      <c r="D64" s="86"/>
      <c r="E64" s="86"/>
    </row>
    <row r="65" spans="1:5" x14ac:dyDescent="0.25">
      <c r="A65" s="51"/>
      <c r="B65" s="52"/>
      <c r="C65" s="53"/>
      <c r="D65" s="52"/>
      <c r="E65" s="52"/>
    </row>
    <row r="66" spans="1:5" x14ac:dyDescent="0.25">
      <c r="A66" s="47"/>
      <c r="B66" s="48"/>
      <c r="C66" s="49"/>
      <c r="D66" s="48"/>
      <c r="E66" s="48"/>
    </row>
    <row r="67" spans="1:5" x14ac:dyDescent="0.25">
      <c r="A67" s="47"/>
      <c r="B67" s="48"/>
      <c r="C67" s="49"/>
      <c r="D67" s="48"/>
      <c r="E67" s="48"/>
    </row>
    <row r="68" spans="1:5" x14ac:dyDescent="0.25">
      <c r="A68" s="47"/>
      <c r="B68" s="48"/>
      <c r="C68" s="49"/>
      <c r="D68" s="48"/>
      <c r="E68" s="48"/>
    </row>
    <row r="69" spans="1:5" x14ac:dyDescent="0.25">
      <c r="A69" s="47"/>
      <c r="B69" s="48"/>
      <c r="C69" s="49"/>
      <c r="D69" s="48"/>
      <c r="E69" s="48"/>
    </row>
    <row r="70" spans="1:5" x14ac:dyDescent="0.25">
      <c r="A70" s="47"/>
      <c r="B70" s="48"/>
      <c r="C70" s="49"/>
      <c r="D70" s="48"/>
      <c r="E70" s="48"/>
    </row>
    <row r="71" spans="1:5" x14ac:dyDescent="0.25">
      <c r="A71" s="47"/>
      <c r="B71" s="48"/>
      <c r="C71" s="49"/>
      <c r="D71" s="48"/>
      <c r="E71" s="48"/>
    </row>
    <row r="72" spans="1:5" x14ac:dyDescent="0.25">
      <c r="A72" s="47"/>
      <c r="B72" s="48"/>
      <c r="C72" s="49"/>
      <c r="D72" s="48"/>
      <c r="E72" s="48"/>
    </row>
  </sheetData>
  <mergeCells count="10">
    <mergeCell ref="F54:K54"/>
    <mergeCell ref="B4:E4"/>
    <mergeCell ref="B15:E15"/>
    <mergeCell ref="B16:E16"/>
    <mergeCell ref="B17:E17"/>
    <mergeCell ref="A25:E25"/>
    <mergeCell ref="A22:E22"/>
    <mergeCell ref="A24:E24"/>
    <mergeCell ref="A21:E21"/>
    <mergeCell ref="A23:E23"/>
  </mergeCells>
  <phoneticPr fontId="0" type="noConversion"/>
  <pageMargins left="0.9055118110236221" right="0.19685039370078741" top="0.74803149606299213" bottom="0.74803149606299213" header="0.31496062992125984" footer="0.31496062992125984"/>
  <pageSetup paperSize="9" scale="75" orientation="portrait" verticalDpi="180" r:id="rId1"/>
  <headerFooter alignWithMargins="0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2017-07-13T11:53:56Z</cp:lastPrinted>
  <dcterms:created xsi:type="dcterms:W3CDTF">2006-09-28T05:33:49Z</dcterms:created>
  <dcterms:modified xsi:type="dcterms:W3CDTF">2025-01-08T12:51:33Z</dcterms:modified>
</cp:coreProperties>
</file>