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580" windowHeight="11655"/>
  </bookViews>
  <sheets>
    <sheet name="2025" sheetId="5" r:id="rId1"/>
    <sheet name="Лист2" sheetId="2" r:id="rId2"/>
    <sheet name="Лист3" sheetId="3" r:id="rId3"/>
  </sheets>
  <definedNames>
    <definedName name="_xlnm.Print_Area" localSheetId="0">'2025'!$A$1:$E$68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7" i="5" l="1"/>
  <c r="D62" i="5" l="1"/>
  <c r="D32" i="5" l="1"/>
  <c r="D52" i="5" l="1"/>
  <c r="D63" i="5" l="1"/>
  <c r="D41" i="5" l="1"/>
  <c r="D59" i="5" l="1"/>
  <c r="D60" i="5"/>
  <c r="D65" i="5" l="1"/>
  <c r="D64" i="5"/>
  <c r="D58" i="5" l="1"/>
  <c r="D68" i="5" l="1"/>
  <c r="D36" i="5"/>
  <c r="D61" i="5" l="1"/>
  <c r="D66" i="5" l="1"/>
  <c r="D69" i="5" s="1"/>
  <c r="D24" i="5" l="1"/>
  <c r="D29" i="5"/>
  <c r="D55" i="5" l="1"/>
  <c r="D72" i="5" s="1"/>
</calcChain>
</file>

<file path=xl/sharedStrings.xml><?xml version="1.0" encoding="utf-8"?>
<sst xmlns="http://schemas.openxmlformats.org/spreadsheetml/2006/main" count="89" uniqueCount="72">
  <si>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</si>
  <si>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</si>
  <si>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</si>
  <si>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</si>
  <si>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</si>
  <si>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</si>
  <si>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</si>
  <si>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</si>
  <si>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</si>
  <si>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</si>
  <si>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</si>
  <si>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</si>
  <si>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</si>
  <si>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</si>
  <si>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</si>
  <si>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</si>
  <si>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</si>
  <si>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</si>
  <si>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</si>
  <si>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</si>
  <si>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</si>
  <si>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</si>
  <si>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</si>
  <si>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</si>
  <si>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</si>
  <si>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</si>
  <si>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</si>
  <si>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</si>
  <si>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</si>
  <si>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</si>
  <si>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</si>
  <si>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</si>
  <si>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</si>
  <si>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</si>
  <si>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</si>
  <si>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</si>
  <si>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</si>
  <si>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Транспортировка умерших в морг</t>
  </si>
  <si>
    <t>к Решению Днестровского городского</t>
  </si>
  <si>
    <t>Совета народных депутатов</t>
  </si>
  <si>
    <t>7.</t>
  </si>
  <si>
    <t>4.2</t>
  </si>
  <si>
    <t>Приобретение сценического звукового оборудования</t>
  </si>
  <si>
    <t>5.1</t>
  </si>
  <si>
    <t xml:space="preserve">Строительство зоны отдыха </t>
  </si>
  <si>
    <t>Программа капитального вложения в строительство объектов  социально-культурного назначения г. Днестровска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</si>
  <si>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</si>
  <si>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</si>
  <si>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>Расходы на преобритение огнетушителей для обьектов образования, культуры и спорта</t>
  </si>
  <si>
    <t>"Об утверждении местного бюджета г.Днестровска на 2025 г."</t>
  </si>
  <si>
    <t xml:space="preserve"> в составе местного бюджета г.Днестровск на 2025 год</t>
  </si>
  <si>
    <t>приложение №17</t>
  </si>
  <si>
    <t>Приобретение компьютеров и приентеров</t>
  </si>
  <si>
    <t>Приобретение лодки с матором</t>
  </si>
  <si>
    <t>адресная программа по наказам избирателей</t>
  </si>
  <si>
    <t xml:space="preserve"> 2.2.</t>
  </si>
  <si>
    <t xml:space="preserve">  4.3</t>
  </si>
  <si>
    <t>Ремонт системы аварийного 
оповещения</t>
  </si>
  <si>
    <t>приложение № 18</t>
  </si>
  <si>
    <t>в т. ч. кредиторская задолженность 2024г.</t>
  </si>
  <si>
    <t>Приобретение системы аварийного оповещения</t>
  </si>
  <si>
    <t>9.</t>
  </si>
  <si>
    <t>Приложение № 3</t>
  </si>
  <si>
    <t>№ 7 от 31.03.2025 г.</t>
  </si>
  <si>
    <t>"О внесении изменений в  Решение Днестровского городского Совета</t>
  </si>
  <si>
    <t xml:space="preserve">народных депутатов № 3 "Об утверждении местного бюджета </t>
  </si>
  <si>
    <t>г. Днестровск на 2025 год", принятое на 22-й сессии,</t>
  </si>
  <si>
    <t>26 созыва 14 февраля 2025 года"</t>
  </si>
  <si>
    <t>Приложение № 7</t>
  </si>
  <si>
    <t>№ 3 от  14.02.2025 г.</t>
  </si>
  <si>
    <t>Всего расходов, в том числе по статьям: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</si>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</sst>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2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5" fillId="2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164" fontId="22" fillId="0" borderId="0" xfId="0" applyNumberFormat="1" applyFont="1" applyAlignment="1">
      <alignment horizontal="center"/>
    </xf>
    <xf numFmtId="164" fontId="5" fillId="0" borderId="33" xfId="1" applyNumberFormat="1" applyFont="1" applyFill="1" applyBorder="1"/>
    <xf numFmtId="165" fontId="5" fillId="0" borderId="7" xfId="1" applyNumberFormat="1" applyFont="1" applyFill="1" applyBorder="1" applyAlignment="1"/>
    <xf numFmtId="0" fontId="2" fillId="2" borderId="17" xfId="0" applyFont="1" applyFill="1" applyBorder="1" applyAlignment="1">
      <alignment horizontal="left" wrapText="1"/>
    </xf>
    <xf numFmtId="165" fontId="6" fillId="0" borderId="3" xfId="1" applyNumberFormat="1" applyFont="1" applyFill="1" applyBorder="1" applyAlignment="1">
      <alignment horizontal="center"/>
    </xf>
    <xf numFmtId="0" fontId="4" fillId="0" borderId="20" xfId="0" applyFont="1" applyFill="1" applyBorder="1"/>
    <xf numFmtId="165" fontId="5" fillId="0" borderId="8" xfId="1" applyNumberFormat="1" applyFont="1" applyFill="1" applyBorder="1" applyAlignment="1">
      <alignment horizontal="center"/>
    </xf>
    <xf numFmtId="0" fontId="4" fillId="0" borderId="2" xfId="0" applyFont="1" applyFill="1" applyBorder="1"/>
    <xf numFmtId="164" fontId="6" fillId="0" borderId="4" xfId="1" applyNumberFormat="1" applyFont="1" applyFill="1" applyBorder="1" applyAlignment="1"/>
    <xf numFmtId="0" fontId="4" fillId="0" borderId="3" xfId="0" applyFont="1" applyFill="1" applyBorder="1"/>
    <xf numFmtId="164" fontId="6" fillId="0" borderId="3" xfId="1" applyNumberFormat="1" applyFont="1" applyFill="1" applyBorder="1" applyAlignment="1"/>
    <xf numFmtId="0" fontId="4" fillId="0" borderId="23" xfId="0" applyFont="1" applyFill="1" applyBorder="1"/>
    <xf numFmtId="165" fontId="6" fillId="0" borderId="11" xfId="1" applyNumberFormat="1" applyFont="1" applyFill="1" applyBorder="1" applyAlignment="1"/>
    <xf numFmtId="0" fontId="10" fillId="0" borderId="21" xfId="0" applyFont="1" applyFill="1" applyBorder="1"/>
    <xf numFmtId="2" fontId="10" fillId="0" borderId="1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7"/>
  <sheetViews>
    <sheetView tabSelected="1" view="pageBreakPreview" zoomScaleNormal="100" zoomScaleSheetLayoutView="100" workbookViewId="0">
      <selection activeCell="B41" sqref="B41"/>
    </sheetView>
  </sheetViews>
  <sheetFormatPr defaultRowHeight="15" x14ac:dyDescent="0.25"/>
  <cols>
    <col min="1" max="1" width="9" style="7" customWidth="1"/>
    <col min="2" max="2" width="54.28515625" style="7" customWidth="1"/>
    <col min="3" max="3" width="14.5703125" style="7" customWidth="1"/>
    <col min="4" max="4" width="15.85546875" style="13" customWidth="1"/>
    <col min="5" max="5" width="19.85546875" style="7" customWidth="1"/>
    <col min="6" max="6" width="13.5703125" style="7" customWidth="1"/>
    <col min="7" max="7" width="13.85546875" style="7" bestFit="1" customWidth="1"/>
    <col min="8" max="16384" width="9.140625" style="7"/>
  </cols>
  <sheetData>
    <row r="1" spans="1:5" x14ac:dyDescent="0.25">
      <c r="B1" s="89"/>
      <c r="C1" s="89"/>
      <c r="D1" s="89"/>
      <c r="E1" s="89" t="s">
        <v>62</v>
      </c>
    </row>
    <row r="2" spans="1:5" x14ac:dyDescent="0.25">
      <c r="B2" s="89"/>
      <c r="C2" s="89"/>
      <c r="D2" s="89"/>
      <c r="E2" s="90" t="s">
        <v>38</v>
      </c>
    </row>
    <row r="3" spans="1:5" x14ac:dyDescent="0.25">
      <c r="B3" s="176"/>
      <c r="C3" s="176"/>
      <c r="D3" s="176"/>
      <c r="E3" s="90" t="s">
        <v>39</v>
      </c>
    </row>
    <row r="4" spans="1:5" x14ac:dyDescent="0.25">
      <c r="B4" s="89"/>
      <c r="C4" s="89"/>
      <c r="D4" s="89"/>
      <c r="E4" s="90" t="s">
        <v>63</v>
      </c>
    </row>
    <row r="5" spans="1:5" x14ac:dyDescent="0.25">
      <c r="B5" s="89"/>
      <c r="C5" s="89"/>
      <c r="D5" s="89"/>
      <c r="E5" s="91" t="s">
        <v>64</v>
      </c>
    </row>
    <row r="6" spans="1:5" x14ac:dyDescent="0.25">
      <c r="B6" s="89"/>
      <c r="C6" s="89"/>
      <c r="D6" s="89"/>
      <c r="E6" s="91" t="s">
        <v>65</v>
      </c>
    </row>
    <row r="7" spans="1:5" x14ac:dyDescent="0.25">
      <c r="B7" s="89"/>
      <c r="C7" s="89"/>
      <c r="D7" s="89"/>
      <c r="E7" s="91" t="s">
        <v>66</v>
      </c>
    </row>
    <row r="8" spans="1:5" ht="15.75" x14ac:dyDescent="0.25">
      <c r="A8" s="1"/>
      <c r="B8" s="89"/>
      <c r="C8" s="89"/>
      <c r="D8" s="89"/>
      <c r="E8" s="91" t="s">
        <v>67</v>
      </c>
    </row>
    <row r="9" spans="1:5" ht="10.5" customHeight="1" x14ac:dyDescent="0.25">
      <c r="A9" s="1"/>
      <c r="B9" s="176"/>
      <c r="C9" s="176"/>
      <c r="D9" s="176"/>
      <c r="E9" s="91"/>
    </row>
    <row r="10" spans="1:5" ht="15.75" x14ac:dyDescent="0.25">
      <c r="A10" s="1"/>
      <c r="B10" s="120"/>
      <c r="C10" s="121"/>
      <c r="D10" s="122"/>
      <c r="E10" s="89" t="s">
        <v>68</v>
      </c>
    </row>
    <row r="11" spans="1:5" ht="15.75" x14ac:dyDescent="0.25">
      <c r="A11" s="1"/>
      <c r="B11" s="177" t="s">
        <v>38</v>
      </c>
      <c r="C11" s="177"/>
      <c r="D11" s="177"/>
      <c r="E11" s="177"/>
    </row>
    <row r="12" spans="1:5" ht="15.75" x14ac:dyDescent="0.25">
      <c r="A12" s="1"/>
      <c r="B12" s="178" t="s">
        <v>39</v>
      </c>
      <c r="C12" s="178"/>
      <c r="D12" s="178"/>
      <c r="E12" s="178"/>
    </row>
    <row r="13" spans="1:5" ht="15.75" x14ac:dyDescent="0.25">
      <c r="A13" s="1"/>
      <c r="B13" s="178" t="s">
        <v>69</v>
      </c>
      <c r="C13" s="178"/>
      <c r="D13" s="178"/>
      <c r="E13" s="178"/>
    </row>
    <row r="14" spans="1:5" ht="15.75" x14ac:dyDescent="0.25">
      <c r="A14" s="1"/>
      <c r="B14" s="89"/>
      <c r="C14" s="89"/>
      <c r="D14" s="89"/>
      <c r="E14" s="89" t="s">
        <v>49</v>
      </c>
    </row>
    <row r="15" spans="1:5" ht="6.75" customHeight="1" x14ac:dyDescent="0.25">
      <c r="A15" s="1"/>
      <c r="B15" s="176"/>
      <c r="C15" s="176"/>
      <c r="D15" s="176"/>
      <c r="E15" s="176"/>
    </row>
    <row r="16" spans="1:5" ht="16.5" x14ac:dyDescent="0.25">
      <c r="A16" s="179" t="s">
        <v>0</v>
      </c>
      <c r="B16" s="179"/>
      <c r="C16" s="179"/>
      <c r="D16" s="179"/>
      <c r="E16" s="179"/>
    </row>
    <row r="17" spans="1:12" ht="16.5" x14ac:dyDescent="0.25">
      <c r="A17" s="179" t="s">
        <v>1</v>
      </c>
      <c r="B17" s="179"/>
      <c r="C17" s="179"/>
      <c r="D17" s="179"/>
      <c r="E17" s="179"/>
    </row>
    <row r="18" spans="1:12" ht="16.5" x14ac:dyDescent="0.25">
      <c r="A18" s="179" t="s">
        <v>2</v>
      </c>
      <c r="B18" s="179"/>
      <c r="C18" s="179"/>
      <c r="D18" s="179"/>
      <c r="E18" s="179"/>
    </row>
    <row r="19" spans="1:12" ht="16.5" x14ac:dyDescent="0.25">
      <c r="A19" s="179" t="s">
        <v>50</v>
      </c>
      <c r="B19" s="179"/>
      <c r="C19" s="179"/>
      <c r="D19" s="179"/>
      <c r="E19" s="179"/>
    </row>
    <row r="20" spans="1:12" ht="15.75" customHeight="1" thickBot="1" x14ac:dyDescent="0.3">
      <c r="A20" s="1"/>
      <c r="B20" s="1"/>
      <c r="C20" s="1"/>
      <c r="D20" s="12"/>
      <c r="E20" s="2" t="s">
        <v>3</v>
      </c>
    </row>
    <row r="21" spans="1:12" ht="15.75" x14ac:dyDescent="0.25">
      <c r="A21" s="182" t="s">
        <v>4</v>
      </c>
      <c r="B21" s="184" t="s">
        <v>5</v>
      </c>
      <c r="C21" s="182" t="s">
        <v>6</v>
      </c>
      <c r="D21" s="186" t="s">
        <v>7</v>
      </c>
      <c r="E21" s="14"/>
    </row>
    <row r="22" spans="1:12" ht="16.5" thickBot="1" x14ac:dyDescent="0.3">
      <c r="A22" s="183"/>
      <c r="B22" s="185"/>
      <c r="C22" s="183"/>
      <c r="D22" s="187"/>
      <c r="E22" s="15" t="s">
        <v>8</v>
      </c>
    </row>
    <row r="23" spans="1:12" ht="6.75" customHeight="1" thickBot="1" x14ac:dyDescent="0.3">
      <c r="A23" s="4"/>
      <c r="B23" s="5"/>
      <c r="C23" s="6"/>
      <c r="D23" s="16"/>
      <c r="E23" s="3"/>
    </row>
    <row r="24" spans="1:12" s="27" customFormat="1" ht="32.25" thickBot="1" x14ac:dyDescent="0.3">
      <c r="A24" s="33" t="s">
        <v>9</v>
      </c>
      <c r="B24" s="31" t="s">
        <v>24</v>
      </c>
      <c r="C24" s="34">
        <v>130100</v>
      </c>
      <c r="D24" s="17">
        <f>SUM(D26:D27)</f>
        <v>4041603</v>
      </c>
      <c r="E24" s="35"/>
    </row>
    <row r="25" spans="1:12" s="27" customFormat="1" ht="15.75" x14ac:dyDescent="0.25">
      <c r="A25" s="36"/>
      <c r="B25" s="37" t="s">
        <v>10</v>
      </c>
      <c r="C25" s="38"/>
      <c r="D25" s="39"/>
      <c r="E25" s="40"/>
    </row>
    <row r="26" spans="1:12" s="27" customFormat="1" ht="15.75" x14ac:dyDescent="0.25">
      <c r="A26" s="41" t="s">
        <v>17</v>
      </c>
      <c r="B26" s="42" t="s">
        <v>26</v>
      </c>
      <c r="C26" s="100">
        <v>130130</v>
      </c>
      <c r="D26" s="167">
        <v>4041603</v>
      </c>
      <c r="E26" s="168" t="s">
        <v>35</v>
      </c>
      <c r="G26" s="44"/>
    </row>
    <row r="27" spans="1:12" s="27" customFormat="1" ht="11.25" customHeight="1" x14ac:dyDescent="0.25">
      <c r="A27" s="45"/>
      <c r="B27" s="46"/>
      <c r="C27" s="47"/>
      <c r="D27" s="48"/>
      <c r="E27" s="49"/>
    </row>
    <row r="28" spans="1:12" s="27" customFormat="1" ht="12" customHeight="1" thickBot="1" x14ac:dyDescent="0.3">
      <c r="A28" s="50"/>
      <c r="B28" s="51"/>
      <c r="C28" s="52"/>
      <c r="D28" s="18"/>
      <c r="E28" s="40"/>
    </row>
    <row r="29" spans="1:12" s="27" customFormat="1" ht="45.75" customHeight="1" thickBot="1" x14ac:dyDescent="0.3">
      <c r="A29" s="53" t="s">
        <v>12</v>
      </c>
      <c r="B29" s="54" t="s">
        <v>28</v>
      </c>
      <c r="C29" s="118" t="s">
        <v>13</v>
      </c>
      <c r="D29" s="169">
        <f>SUM(D30:D31)</f>
        <v>850000</v>
      </c>
      <c r="E29" s="170" t="s">
        <v>36</v>
      </c>
    </row>
    <row r="30" spans="1:12" s="27" customFormat="1" ht="19.5" customHeight="1" x14ac:dyDescent="0.25">
      <c r="A30" s="26" t="s">
        <v>18</v>
      </c>
      <c r="B30" s="76" t="s">
        <v>32</v>
      </c>
      <c r="C30" s="123">
        <v>240310</v>
      </c>
      <c r="D30" s="138">
        <v>400000</v>
      </c>
      <c r="E30" s="132" t="s">
        <v>20</v>
      </c>
    </row>
    <row r="31" spans="1:12" s="27" customFormat="1" ht="16.5" thickBot="1" x14ac:dyDescent="0.3">
      <c r="A31" s="55" t="s">
        <v>55</v>
      </c>
      <c r="B31" s="68" t="s">
        <v>54</v>
      </c>
      <c r="C31" s="124">
        <v>290000</v>
      </c>
      <c r="D31" s="139">
        <v>450000</v>
      </c>
      <c r="E31" s="132" t="s">
        <v>20</v>
      </c>
      <c r="F31" s="56"/>
      <c r="G31" s="56"/>
      <c r="L31" s="25"/>
    </row>
    <row r="32" spans="1:12" s="27" customFormat="1" ht="43.5" customHeight="1" thickBot="1" x14ac:dyDescent="0.3">
      <c r="A32" s="33" t="s">
        <v>14</v>
      </c>
      <c r="B32" s="57" t="s">
        <v>29</v>
      </c>
      <c r="C32" s="118" t="s">
        <v>13</v>
      </c>
      <c r="D32" s="171">
        <f>SUM(D34:D35)</f>
        <v>2605000</v>
      </c>
      <c r="E32" s="172" t="s">
        <v>27</v>
      </c>
      <c r="G32" s="56"/>
    </row>
    <row r="33" spans="1:7" s="27" customFormat="1" ht="10.5" customHeight="1" thickBot="1" x14ac:dyDescent="0.3">
      <c r="A33" s="43"/>
      <c r="B33" s="59" t="s">
        <v>10</v>
      </c>
      <c r="C33" s="125"/>
      <c r="D33" s="140"/>
      <c r="E33" s="133"/>
    </row>
    <row r="34" spans="1:7" s="27" customFormat="1" ht="16.5" thickBot="1" x14ac:dyDescent="0.3">
      <c r="A34" s="92" t="s">
        <v>22</v>
      </c>
      <c r="B34" s="70" t="s">
        <v>19</v>
      </c>
      <c r="C34" s="126">
        <v>240330</v>
      </c>
      <c r="D34" s="141">
        <v>2605000</v>
      </c>
      <c r="E34" s="134" t="s">
        <v>20</v>
      </c>
      <c r="G34" s="44"/>
    </row>
    <row r="35" spans="1:7" s="27" customFormat="1" ht="16.5" thickBot="1" x14ac:dyDescent="0.3">
      <c r="A35" s="69" t="s">
        <v>33</v>
      </c>
      <c r="B35" s="70" t="s">
        <v>34</v>
      </c>
      <c r="C35" s="127">
        <v>240340</v>
      </c>
      <c r="D35" s="142"/>
      <c r="E35" s="134"/>
      <c r="G35" s="44"/>
    </row>
    <row r="36" spans="1:7" s="60" customFormat="1" ht="34.5" customHeight="1" thickBot="1" x14ac:dyDescent="0.3">
      <c r="A36" s="61" t="s">
        <v>21</v>
      </c>
      <c r="B36" s="62" t="s">
        <v>16</v>
      </c>
      <c r="C36" s="128" t="s">
        <v>13</v>
      </c>
      <c r="D36" s="173">
        <f>SUM(D37:D40)</f>
        <v>435000</v>
      </c>
      <c r="E36" s="174" t="s">
        <v>51</v>
      </c>
    </row>
    <row r="37" spans="1:7" s="27" customFormat="1" ht="15.75" x14ac:dyDescent="0.25">
      <c r="A37" s="41" t="s">
        <v>15</v>
      </c>
      <c r="B37" s="51" t="s">
        <v>52</v>
      </c>
      <c r="C37" s="129">
        <v>240120</v>
      </c>
      <c r="D37" s="143">
        <v>200000</v>
      </c>
      <c r="E37" s="135" t="s">
        <v>20</v>
      </c>
    </row>
    <row r="38" spans="1:7" s="27" customFormat="1" ht="15.75" x14ac:dyDescent="0.25">
      <c r="A38" s="93" t="s">
        <v>41</v>
      </c>
      <c r="B38" s="46" t="s">
        <v>42</v>
      </c>
      <c r="C38" s="130">
        <v>240120</v>
      </c>
      <c r="D38" s="144">
        <v>100000</v>
      </c>
      <c r="E38" s="132" t="s">
        <v>20</v>
      </c>
      <c r="G38" s="44"/>
    </row>
    <row r="39" spans="1:7" s="27" customFormat="1" ht="16.5" thickBot="1" x14ac:dyDescent="0.3">
      <c r="A39" s="41" t="s">
        <v>56</v>
      </c>
      <c r="B39" s="164" t="s">
        <v>60</v>
      </c>
      <c r="C39" s="162">
        <v>240120</v>
      </c>
      <c r="D39" s="163">
        <v>35000</v>
      </c>
      <c r="E39" s="132" t="s">
        <v>20</v>
      </c>
      <c r="G39" s="44"/>
    </row>
    <row r="40" spans="1:7" s="27" customFormat="1" ht="16.5" thickBot="1" x14ac:dyDescent="0.3">
      <c r="A40" s="94" t="s">
        <v>71</v>
      </c>
      <c r="B40" s="63" t="s">
        <v>53</v>
      </c>
      <c r="C40" s="131">
        <v>240120</v>
      </c>
      <c r="D40" s="145">
        <v>100000</v>
      </c>
      <c r="E40" s="136" t="s">
        <v>20</v>
      </c>
      <c r="G40" s="44"/>
    </row>
    <row r="41" spans="1:7" s="27" customFormat="1" ht="48" customHeight="1" thickBot="1" x14ac:dyDescent="0.3">
      <c r="A41" s="95" t="s">
        <v>23</v>
      </c>
      <c r="B41" s="62" t="s">
        <v>45</v>
      </c>
      <c r="C41" s="58" t="s">
        <v>13</v>
      </c>
      <c r="D41" s="165">
        <f>D42+D43+D44</f>
        <v>560000</v>
      </c>
      <c r="E41" s="166" t="s">
        <v>58</v>
      </c>
      <c r="G41" s="44"/>
    </row>
    <row r="42" spans="1:7" s="27" customFormat="1" ht="16.5" thickBot="1" x14ac:dyDescent="0.3">
      <c r="A42" s="96" t="s">
        <v>43</v>
      </c>
      <c r="B42" s="150" t="s">
        <v>44</v>
      </c>
      <c r="C42" s="151">
        <v>240230</v>
      </c>
      <c r="D42" s="146">
        <v>560000</v>
      </c>
      <c r="E42" s="137" t="s">
        <v>20</v>
      </c>
      <c r="G42" s="44"/>
    </row>
    <row r="43" spans="1:7" s="27" customFormat="1" ht="23.25" hidden="1" customHeight="1" x14ac:dyDescent="0.25">
      <c r="A43" s="155"/>
      <c r="B43" s="156"/>
      <c r="C43" s="101"/>
      <c r="D43" s="144"/>
      <c r="E43" s="137"/>
      <c r="G43" s="44"/>
    </row>
    <row r="44" spans="1:7" s="27" customFormat="1" ht="15.75" hidden="1" x14ac:dyDescent="0.25">
      <c r="A44" s="96"/>
      <c r="B44" s="97"/>
      <c r="C44" s="47"/>
      <c r="D44" s="147"/>
      <c r="E44" s="137"/>
      <c r="G44" s="44"/>
    </row>
    <row r="45" spans="1:7" s="27" customFormat="1" ht="16.5" hidden="1" thickBot="1" x14ac:dyDescent="0.3">
      <c r="A45" s="94"/>
      <c r="B45" s="63"/>
      <c r="C45" s="64"/>
      <c r="D45" s="148"/>
      <c r="E45" s="136"/>
      <c r="G45" s="44"/>
    </row>
    <row r="46" spans="1:7" s="27" customFormat="1" ht="16.5" hidden="1" thickBot="1" x14ac:dyDescent="0.3">
      <c r="A46" s="41"/>
      <c r="B46" s="51"/>
      <c r="C46" s="52"/>
      <c r="D46" s="149"/>
      <c r="E46" s="135"/>
      <c r="G46" s="44"/>
    </row>
    <row r="47" spans="1:7" s="60" customFormat="1" ht="36" customHeight="1" thickBot="1" x14ac:dyDescent="0.3">
      <c r="A47" s="152" t="s">
        <v>25</v>
      </c>
      <c r="B47" s="57" t="s">
        <v>46</v>
      </c>
      <c r="C47" s="153">
        <v>111030</v>
      </c>
      <c r="D47" s="119">
        <v>45000</v>
      </c>
      <c r="E47" s="154"/>
      <c r="G47" s="67"/>
    </row>
    <row r="48" spans="1:7" s="60" customFormat="1" ht="16.5" hidden="1" thickBot="1" x14ac:dyDescent="0.3">
      <c r="A48" s="65" t="s">
        <v>25</v>
      </c>
      <c r="B48" s="62" t="s">
        <v>37</v>
      </c>
      <c r="C48" s="102">
        <v>111070</v>
      </c>
      <c r="D48" s="103"/>
      <c r="E48" s="66"/>
      <c r="G48" s="67"/>
    </row>
    <row r="49" spans="1:7" s="60" customFormat="1" ht="16.5" thickBot="1" x14ac:dyDescent="0.3">
      <c r="A49" s="71" t="s">
        <v>40</v>
      </c>
      <c r="B49" s="62" t="s">
        <v>11</v>
      </c>
      <c r="C49" s="104">
        <v>111070</v>
      </c>
      <c r="D49" s="103">
        <v>50000</v>
      </c>
      <c r="E49" s="66"/>
    </row>
    <row r="50" spans="1:7" s="60" customFormat="1" ht="32.25" hidden="1" thickBot="1" x14ac:dyDescent="0.3">
      <c r="A50" s="72">
        <v>7</v>
      </c>
      <c r="B50" s="73" t="s">
        <v>31</v>
      </c>
      <c r="C50" s="105">
        <v>240120</v>
      </c>
      <c r="D50" s="106"/>
      <c r="E50" s="66"/>
    </row>
    <row r="51" spans="1:7" s="60" customFormat="1" ht="32.25" hidden="1" thickBot="1" x14ac:dyDescent="0.3">
      <c r="A51" s="159" t="s">
        <v>30</v>
      </c>
      <c r="B51" s="160" t="s">
        <v>48</v>
      </c>
      <c r="C51" s="104">
        <v>110360</v>
      </c>
      <c r="D51" s="107"/>
      <c r="E51" s="66"/>
    </row>
    <row r="52" spans="1:7" s="60" customFormat="1" ht="32.25" thickBot="1" x14ac:dyDescent="0.3">
      <c r="A52" s="180" t="s">
        <v>30</v>
      </c>
      <c r="B52" s="82" t="s">
        <v>47</v>
      </c>
      <c r="C52" s="104">
        <v>110710</v>
      </c>
      <c r="D52" s="107">
        <f>25000+75000+25000-30000</f>
        <v>95000</v>
      </c>
      <c r="E52" s="66"/>
    </row>
    <row r="53" spans="1:7" s="60" customFormat="1" ht="16.5" thickBot="1" x14ac:dyDescent="0.3">
      <c r="A53" s="181"/>
      <c r="B53" s="82" t="s">
        <v>59</v>
      </c>
      <c r="C53" s="104"/>
      <c r="D53" s="107">
        <v>59973</v>
      </c>
      <c r="E53" s="66"/>
    </row>
    <row r="54" spans="1:7" s="60" customFormat="1" ht="29.25" customHeight="1" thickBot="1" x14ac:dyDescent="0.3">
      <c r="A54" s="175" t="s">
        <v>61</v>
      </c>
      <c r="B54" s="164" t="s">
        <v>57</v>
      </c>
      <c r="C54" s="104">
        <v>111020</v>
      </c>
      <c r="D54" s="107">
        <v>35000</v>
      </c>
      <c r="E54" s="132" t="s">
        <v>20</v>
      </c>
    </row>
    <row r="55" spans="1:7" s="25" customFormat="1" ht="16.5" thickBot="1" x14ac:dyDescent="0.3">
      <c r="A55" s="19"/>
      <c r="B55" s="20" t="s">
        <v>70</v>
      </c>
      <c r="C55" s="21" t="s">
        <v>13</v>
      </c>
      <c r="D55" s="22">
        <f>D24+D29+D32+D36+D47+D49+D50+D51+D48+D52+D41+D54</f>
        <v>8716603</v>
      </c>
      <c r="E55" s="23"/>
      <c r="F55" s="24"/>
      <c r="G55" s="24"/>
    </row>
    <row r="56" spans="1:7" ht="15.75" hidden="1" x14ac:dyDescent="0.25">
      <c r="A56" s="8"/>
      <c r="B56" s="83"/>
      <c r="C56" s="108">
        <v>110320</v>
      </c>
      <c r="D56" s="109"/>
      <c r="E56" s="8"/>
      <c r="F56" s="28"/>
    </row>
    <row r="57" spans="1:7" ht="15.75" x14ac:dyDescent="0.25">
      <c r="A57" s="74"/>
      <c r="B57" s="84"/>
      <c r="C57" s="110">
        <v>111020</v>
      </c>
      <c r="D57" s="111">
        <f>D54</f>
        <v>35000</v>
      </c>
      <c r="E57" s="74"/>
      <c r="F57" s="28"/>
    </row>
    <row r="58" spans="1:7" ht="15.75" x14ac:dyDescent="0.25">
      <c r="A58" s="74"/>
      <c r="B58" s="84"/>
      <c r="C58" s="110">
        <v>110710</v>
      </c>
      <c r="D58" s="111">
        <f>D52</f>
        <v>95000</v>
      </c>
      <c r="E58" s="74"/>
      <c r="F58" s="28"/>
      <c r="G58" s="88"/>
    </row>
    <row r="59" spans="1:7" ht="15.75" x14ac:dyDescent="0.25">
      <c r="A59" s="74"/>
      <c r="B59" s="84"/>
      <c r="C59" s="110">
        <v>111030</v>
      </c>
      <c r="D59" s="111">
        <f>D47</f>
        <v>45000</v>
      </c>
      <c r="E59" s="74"/>
      <c r="F59" s="28"/>
      <c r="G59" s="88"/>
    </row>
    <row r="60" spans="1:7" x14ac:dyDescent="0.25">
      <c r="A60" s="9"/>
      <c r="B60" s="85"/>
      <c r="C60" s="110">
        <v>111070</v>
      </c>
      <c r="D60" s="112">
        <f>D49+D48</f>
        <v>50000</v>
      </c>
      <c r="E60" s="9"/>
      <c r="G60" s="88"/>
    </row>
    <row r="61" spans="1:7" x14ac:dyDescent="0.25">
      <c r="A61" s="9"/>
      <c r="B61" s="86"/>
      <c r="C61" s="113">
        <v>130130</v>
      </c>
      <c r="D61" s="114">
        <f>D26</f>
        <v>4041603</v>
      </c>
      <c r="E61" s="9"/>
      <c r="F61" s="28"/>
    </row>
    <row r="62" spans="1:7" x14ac:dyDescent="0.25">
      <c r="A62" s="9"/>
      <c r="B62" s="86"/>
      <c r="C62" s="113">
        <v>240120</v>
      </c>
      <c r="D62" s="114">
        <f>D38+D37+D39+D40</f>
        <v>435000</v>
      </c>
      <c r="E62" s="9"/>
      <c r="F62" s="28"/>
    </row>
    <row r="63" spans="1:7" x14ac:dyDescent="0.25">
      <c r="A63" s="9"/>
      <c r="B63" s="86"/>
      <c r="C63" s="113">
        <v>240230</v>
      </c>
      <c r="D63" s="114">
        <f>D42+D43</f>
        <v>560000</v>
      </c>
      <c r="E63" s="9"/>
      <c r="F63" s="28"/>
    </row>
    <row r="64" spans="1:7" x14ac:dyDescent="0.25">
      <c r="A64" s="9"/>
      <c r="B64" s="85"/>
      <c r="C64" s="113">
        <v>240310</v>
      </c>
      <c r="D64" s="115">
        <f>D30</f>
        <v>400000</v>
      </c>
      <c r="E64" s="9"/>
      <c r="F64" s="28"/>
    </row>
    <row r="65" spans="1:7" x14ac:dyDescent="0.25">
      <c r="A65" s="9"/>
      <c r="B65" s="86"/>
      <c r="C65" s="113">
        <v>240330</v>
      </c>
      <c r="D65" s="115">
        <f>D34</f>
        <v>2605000</v>
      </c>
      <c r="E65" s="9"/>
      <c r="F65" s="28"/>
    </row>
    <row r="66" spans="1:7" ht="15.75" thickBot="1" x14ac:dyDescent="0.3">
      <c r="A66" s="10"/>
      <c r="B66" s="87"/>
      <c r="C66" s="116">
        <v>290000</v>
      </c>
      <c r="D66" s="117">
        <f>D31</f>
        <v>450000</v>
      </c>
      <c r="E66" s="10"/>
      <c r="F66" s="28"/>
    </row>
    <row r="67" spans="1:7" hidden="1" x14ac:dyDescent="0.25">
      <c r="A67" s="77"/>
      <c r="B67" s="78"/>
      <c r="C67" s="79"/>
      <c r="D67" s="80"/>
      <c r="E67" s="81"/>
      <c r="F67" s="28"/>
    </row>
    <row r="68" spans="1:7" ht="15.75" hidden="1" thickBot="1" x14ac:dyDescent="0.3">
      <c r="A68" s="10"/>
      <c r="B68" s="32"/>
      <c r="C68" s="11">
        <v>240340</v>
      </c>
      <c r="D68" s="29">
        <f>D35</f>
        <v>0</v>
      </c>
      <c r="E68" s="30"/>
      <c r="F68" s="28"/>
    </row>
    <row r="69" spans="1:7" x14ac:dyDescent="0.25">
      <c r="D69" s="75">
        <f>SUM(D56:D66)</f>
        <v>8716603</v>
      </c>
      <c r="F69" s="28"/>
      <c r="G69" s="28"/>
    </row>
    <row r="70" spans="1:7" x14ac:dyDescent="0.25">
      <c r="D70" s="75"/>
      <c r="G70" s="28"/>
    </row>
    <row r="71" spans="1:7" ht="15.75" x14ac:dyDescent="0.25">
      <c r="D71" s="161">
        <v>8716603</v>
      </c>
    </row>
    <row r="72" spans="1:7" x14ac:dyDescent="0.25">
      <c r="D72" s="98">
        <f>D55-D71</f>
        <v>0</v>
      </c>
    </row>
    <row r="73" spans="1:7" x14ac:dyDescent="0.25">
      <c r="D73" s="99"/>
      <c r="E73" s="157"/>
    </row>
    <row r="77" spans="1:7" x14ac:dyDescent="0.25">
      <c r="D77" s="158"/>
    </row>
  </sheetData>
  <mergeCells count="12">
    <mergeCell ref="A52:A53"/>
    <mergeCell ref="A18:E18"/>
    <mergeCell ref="A19:E19"/>
    <mergeCell ref="A21:A22"/>
    <mergeCell ref="B21:B22"/>
    <mergeCell ref="C21:C22"/>
    <mergeCell ref="D21:D22"/>
    <mergeCell ref="B11:E11"/>
    <mergeCell ref="B12:E12"/>
    <mergeCell ref="B13:E13"/>
    <mergeCell ref="A16:E16"/>
    <mergeCell ref="A17:E17"/>
  </mergeCells>
  <pageMargins left="0.70866141732283472" right="0.55118110236220474" top="0.74803149606299213" bottom="0.74803149606299213" header="0.31496062992125984" footer="0.31496062992125984"/>
  <pageSetup paperSize="9" scale="70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2025-03-28T12:11:32Z</dcterms:modified>
</cp:coreProperties>
</file>