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580" windowHeight="11655"/>
  </bookViews>
  <sheets>
    <sheet name="2025" sheetId="4" r:id="rId1"/>
    <sheet name="Лист2" sheetId="2" r:id="rId2"/>
    <sheet name="Лист3" sheetId="3" r:id="rId3"/>
  </sheets>
  <definedNames>
    <definedName name="_xlnm.Print_Area" localSheetId="0">'2025'!$A$1:$H$65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7" i="4" l="1"/>
  <c r="G53" i="4" l="1"/>
  <c r="G54" i="4"/>
  <c r="G35" i="4" l="1"/>
  <c r="G31" i="4"/>
  <c r="G33" i="4"/>
  <c r="G28" i="4"/>
  <c r="G43" i="4" l="1"/>
  <c r="G46" i="4" l="1"/>
  <c r="G62" i="4" l="1"/>
  <c r="G66" i="4" l="1"/>
  <c r="G49" i="4" l="1"/>
  <c r="G65" i="4" l="1"/>
  <c r="G64" i="4"/>
</calcChain>
</file>

<file path=xl/sharedStrings.xml><?xml version="1.0" encoding="utf-8"?>
<sst xmlns="http://schemas.openxmlformats.org/spreadsheetml/2006/main" count="84" uniqueCount="77">
  <si>
    <t>(руб.)</t>
  </si>
  <si>
    <t>№ п/п</t>
  </si>
  <si>
    <t>1.Учреждения образования</t>
  </si>
  <si>
    <t>Сумма</t>
  </si>
  <si>
    <t xml:space="preserve">Наименование организации </t>
  </si>
  <si>
    <t>1.4.</t>
  </si>
  <si>
    <t>1.6.</t>
  </si>
  <si>
    <t>1.3.</t>
  </si>
  <si>
    <t>1.2.</t>
  </si>
  <si>
    <t>1.1.</t>
  </si>
  <si>
    <t>1.7.</t>
  </si>
  <si>
    <t>к Решению Днестровского городского</t>
  </si>
  <si>
    <t>Совета народных депутатов</t>
  </si>
  <si>
    <t>(источник финансирования-налог на содержание жилищного фонда, объектов социально-культурной</t>
  </si>
  <si>
    <t>Статья</t>
  </si>
  <si>
    <t>МДОУ №6, ул.Первомайская,16 А</t>
  </si>
  <si>
    <t>МДОУ №1 ул. Комсомольская, 7А</t>
  </si>
  <si>
    <t>МДОУ №3 ул.Терпиловского, 6</t>
  </si>
  <si>
    <t>МДОУ №2 ул. Терпиловского, 7</t>
  </si>
  <si>
    <t xml:space="preserve">Капитальный ремонт административного здания </t>
  </si>
  <si>
    <t>МДОУ №5 ул. Терпиловвского, 5</t>
  </si>
  <si>
    <t xml:space="preserve"> 2.1</t>
  </si>
  <si>
    <t>Итого по учреждениям образования:</t>
  </si>
  <si>
    <t>Итого по учреждениям спорта:</t>
  </si>
  <si>
    <t xml:space="preserve">Итого по админ.зданиям </t>
  </si>
  <si>
    <t>Всего расходов по  программе:</t>
  </si>
  <si>
    <t>2. Учреждения спорта</t>
  </si>
  <si>
    <t>в т.ч.по статьям</t>
  </si>
  <si>
    <t>Виды  работ</t>
  </si>
  <si>
    <t xml:space="preserve"> сферы и благоустройства территорий города в составе местног бюджета г. Днестровск)</t>
  </si>
  <si>
    <t>МОУ "Днестровская средняя школа № 1" 
ул. Строителей, 28</t>
  </si>
  <si>
    <t>МОУ "Днестровская средняя школа № 2" 
ул. Строителей, 41</t>
  </si>
  <si>
    <t>МОУ ДО "Днестровский ДЮЦ", 
Бульвар Энергетиков, 3</t>
  </si>
  <si>
    <t>ремонт крыльца (вход в здание госадминистрации)</t>
  </si>
  <si>
    <t>установка  ограждения из стекла и нержавеющей стали (перила)</t>
  </si>
  <si>
    <t>ремонт бетонного основания</t>
  </si>
  <si>
    <t>3.Учреждения культуры</t>
  </si>
  <si>
    <t>Итого по учреждениям культуры:</t>
  </si>
  <si>
    <t>электромонтажные работы</t>
  </si>
  <si>
    <t>ремонт внутренних помещений (ЗАГС)</t>
  </si>
  <si>
    <t xml:space="preserve">4. Административные здания </t>
  </si>
  <si>
    <t>4.1</t>
  </si>
  <si>
    <t xml:space="preserve">МУ ДК </t>
  </si>
  <si>
    <t>ремонт фасада</t>
  </si>
  <si>
    <t>Приложение №13</t>
  </si>
  <si>
    <t>Программа</t>
  </si>
  <si>
    <t>"Об утверждении местного бюджета г.Днестровска на 2025 г."</t>
  </si>
  <si>
    <t>МОУ ДО "Днестровская ДЮСШ"(зал бокса)</t>
  </si>
  <si>
    <t xml:space="preserve">ремонт внутренних помещений (санузел, душевая) </t>
  </si>
  <si>
    <t>1.8.</t>
  </si>
  <si>
    <t>Ремонт внутренних помещий (группы)</t>
  </si>
  <si>
    <t>ремонт внутренних помещений (ремонт танцзала)</t>
  </si>
  <si>
    <t>Ремонт внутренних помещий (санузлы)</t>
  </si>
  <si>
    <t>оплочено 25%</t>
  </si>
  <si>
    <t>работы выполнены оплатить по акту</t>
  </si>
  <si>
    <t>работы начаты</t>
  </si>
  <si>
    <t xml:space="preserve">ремонт системы отопление </t>
  </si>
  <si>
    <t>3.1</t>
  </si>
  <si>
    <t>ремонт входной группы , пандус , заменна оконных блоков</t>
  </si>
  <si>
    <t>МОУ ДО ДШИ</t>
  </si>
  <si>
    <t>3.2</t>
  </si>
  <si>
    <t>благоустройство територии (замощение тратуарной плиткой)</t>
  </si>
  <si>
    <t>ремонт отмостки</t>
  </si>
  <si>
    <t>проектные работы
 (кредиторская задолженность за 2024 год)</t>
  </si>
  <si>
    <t>Ремонт внутренних помещий (санузлы)
(кредиторская задолженность 2024г)</t>
  </si>
  <si>
    <t>Ремонт парадного лестничного трапа (центральный вход)</t>
  </si>
  <si>
    <t xml:space="preserve">Ремонт  канализационной системы,  ремонт отмостки </t>
  </si>
  <si>
    <t xml:space="preserve">Ремонт фасада и входной группы </t>
  </si>
  <si>
    <t>Приложение № 5</t>
  </si>
  <si>
    <t xml:space="preserve">к Решению Днестровского городского </t>
  </si>
  <si>
    <t>№ 7 от 31.03.2025 г.</t>
  </si>
  <si>
    <t>"О внесении изменений в Решение Днестровского городского</t>
  </si>
  <si>
    <t>Совета народных депутатов № 3 "Об утверждении местного бюджета</t>
  </si>
  <si>
    <t>г. Днестровск на 2025 год", принятое на 22-й сессии 26 созыва 14 февраля 2025 г."</t>
  </si>
  <si>
    <t>№ 3 от 14.02.2025 г.</t>
  </si>
  <si>
    <t>капитального ремонта объектов  социально- культурного назначения и административных зданий 
г. Днестровск на 2025 год</t>
  </si>
  <si>
    <t>1.5.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</si>
</sst>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9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Border="1"/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3" fontId="4" fillId="0" borderId="1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6" fillId="0" borderId="0" xfId="0" applyFont="1"/>
    <xf numFmtId="0" fontId="7" fillId="0" borderId="6" xfId="0" applyFont="1" applyBorder="1" applyAlignment="1">
      <alignment horizontal="center"/>
    </xf>
    <xf numFmtId="3" fontId="7" fillId="0" borderId="6" xfId="0" applyNumberFormat="1" applyFont="1" applyBorder="1"/>
    <xf numFmtId="0" fontId="7" fillId="0" borderId="14" xfId="0" applyFont="1" applyBorder="1"/>
    <xf numFmtId="0" fontId="8" fillId="0" borderId="0" xfId="0" applyFont="1"/>
    <xf numFmtId="0" fontId="10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0" xfId="0" applyFill="1"/>
    <xf numFmtId="3" fontId="3" fillId="0" borderId="14" xfId="0" applyNumberFormat="1" applyFont="1" applyFill="1" applyBorder="1" applyAlignment="1">
      <alignment horizontal="left"/>
    </xf>
    <xf numFmtId="0" fontId="11" fillId="2" borderId="0" xfId="0" applyFont="1" applyFill="1"/>
    <xf numFmtId="0" fontId="11" fillId="0" borderId="0" xfId="0" applyFont="1"/>
    <xf numFmtId="0" fontId="11" fillId="0" borderId="0" xfId="0" applyFont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left"/>
    </xf>
    <xf numFmtId="3" fontId="11" fillId="2" borderId="0" xfId="0" applyNumberFormat="1" applyFont="1" applyFill="1" applyAlignment="1">
      <alignment horizontal="left"/>
    </xf>
    <xf numFmtId="3" fontId="12" fillId="2" borderId="0" xfId="0" applyNumberFormat="1" applyFont="1" applyFill="1" applyAlignment="1">
      <alignment horizontal="left"/>
    </xf>
    <xf numFmtId="0" fontId="12" fillId="2" borderId="0" xfId="0" applyFont="1" applyFill="1"/>
    <xf numFmtId="0" fontId="12" fillId="2" borderId="0" xfId="0" applyFont="1" applyFill="1" applyAlignment="1">
      <alignment horizontal="left"/>
    </xf>
    <xf numFmtId="3" fontId="3" fillId="0" borderId="13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left" vertical="center"/>
    </xf>
    <xf numFmtId="0" fontId="0" fillId="2" borderId="0" xfId="0" applyFill="1"/>
    <xf numFmtId="0" fontId="8" fillId="3" borderId="6" xfId="0" applyFont="1" applyFill="1" applyBorder="1" applyAlignment="1">
      <alignment horizontal="center"/>
    </xf>
    <xf numFmtId="0" fontId="8" fillId="3" borderId="6" xfId="0" applyFont="1" applyFill="1" applyBorder="1"/>
    <xf numFmtId="3" fontId="8" fillId="3" borderId="6" xfId="0" applyNumberFormat="1" applyFont="1" applyFill="1" applyBorder="1"/>
    <xf numFmtId="0" fontId="8" fillId="3" borderId="14" xfId="0" applyFont="1" applyFill="1" applyBorder="1"/>
    <xf numFmtId="3" fontId="3" fillId="0" borderId="21" xfId="0" applyNumberFormat="1" applyFont="1" applyFill="1" applyBorder="1" applyAlignment="1">
      <alignment horizontal="right"/>
    </xf>
    <xf numFmtId="0" fontId="9" fillId="0" borderId="0" xfId="0" applyFont="1"/>
    <xf numFmtId="0" fontId="9" fillId="2" borderId="0" xfId="0" applyFont="1" applyFill="1"/>
    <xf numFmtId="3" fontId="13" fillId="2" borderId="0" xfId="0" applyNumberFormat="1" applyFont="1" applyFill="1"/>
    <xf numFmtId="0" fontId="9" fillId="0" borderId="23" xfId="0" applyFont="1" applyBorder="1"/>
    <xf numFmtId="3" fontId="9" fillId="0" borderId="23" xfId="0" applyNumberFormat="1" applyFont="1" applyBorder="1"/>
    <xf numFmtId="0" fontId="9" fillId="0" borderId="35" xfId="0" applyFont="1" applyBorder="1" applyAlignment="1">
      <alignment horizontal="center"/>
    </xf>
    <xf numFmtId="0" fontId="9" fillId="0" borderId="27" xfId="0" applyFont="1" applyBorder="1"/>
    <xf numFmtId="0" fontId="9" fillId="2" borderId="36" xfId="0" applyFont="1" applyFill="1" applyBorder="1" applyAlignment="1">
      <alignment horizontal="center"/>
    </xf>
    <xf numFmtId="0" fontId="9" fillId="2" borderId="37" xfId="0" applyFont="1" applyFill="1" applyBorder="1"/>
    <xf numFmtId="3" fontId="9" fillId="2" borderId="37" xfId="0" applyNumberFormat="1" applyFont="1" applyFill="1" applyBorder="1"/>
    <xf numFmtId="0" fontId="9" fillId="2" borderId="38" xfId="0" applyFont="1" applyFill="1" applyBorder="1"/>
    <xf numFmtId="0" fontId="14" fillId="0" borderId="0" xfId="0" applyFont="1" applyFill="1"/>
    <xf numFmtId="3" fontId="0" fillId="0" borderId="0" xfId="0" applyNumberFormat="1" applyFill="1"/>
    <xf numFmtId="3" fontId="16" fillId="0" borderId="6" xfId="0" applyNumberFormat="1" applyFont="1" applyFill="1" applyBorder="1" applyAlignment="1">
      <alignment horizontal="left" vertical="center" wrapText="1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15" fillId="2" borderId="0" xfId="0" applyFont="1" applyFill="1"/>
    <xf numFmtId="0" fontId="15" fillId="0" borderId="0" xfId="0" applyFont="1" applyFill="1"/>
    <xf numFmtId="0" fontId="17" fillId="0" borderId="0" xfId="0" applyFont="1"/>
    <xf numFmtId="0" fontId="18" fillId="0" borderId="0" xfId="0" applyFont="1"/>
    <xf numFmtId="0" fontId="18" fillId="2" borderId="0" xfId="0" applyFont="1" applyFill="1"/>
    <xf numFmtId="3" fontId="3" fillId="0" borderId="27" xfId="0" applyNumberFormat="1" applyFont="1" applyFill="1" applyBorder="1" applyAlignment="1">
      <alignment horizontal="left" vertical="center"/>
    </xf>
    <xf numFmtId="3" fontId="3" fillId="0" borderId="6" xfId="0" applyNumberFormat="1" applyFont="1" applyFill="1" applyBorder="1" applyAlignment="1">
      <alignment horizontal="left" vertical="center" wrapText="1"/>
    </xf>
    <xf numFmtId="0" fontId="10" fillId="0" borderId="0" xfId="0" applyFont="1" applyAlignment="1"/>
    <xf numFmtId="0" fontId="3" fillId="0" borderId="51" xfId="0" applyFont="1" applyFill="1" applyBorder="1" applyAlignment="1">
      <alignment horizontal="center"/>
    </xf>
    <xf numFmtId="3" fontId="3" fillId="0" borderId="51" xfId="0" applyNumberFormat="1" applyFont="1" applyFill="1" applyBorder="1" applyAlignment="1">
      <alignment horizontal="right"/>
    </xf>
    <xf numFmtId="3" fontId="3" fillId="0" borderId="52" xfId="0" applyNumberFormat="1" applyFont="1" applyFill="1" applyBorder="1" applyAlignment="1">
      <alignment horizontal="left"/>
    </xf>
    <xf numFmtId="0" fontId="3" fillId="0" borderId="33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3" fontId="3" fillId="0" borderId="19" xfId="0" applyNumberFormat="1" applyFont="1" applyFill="1" applyBorder="1" applyAlignment="1"/>
    <xf numFmtId="3" fontId="3" fillId="0" borderId="24" xfId="0" applyNumberFormat="1" applyFont="1" applyFill="1" applyBorder="1" applyAlignment="1"/>
    <xf numFmtId="3" fontId="3" fillId="0" borderId="43" xfId="0" applyNumberFormat="1" applyFont="1" applyFill="1" applyBorder="1" applyAlignment="1">
      <alignment horizontal="right"/>
    </xf>
    <xf numFmtId="3" fontId="3" fillId="0" borderId="54" xfId="0" applyNumberFormat="1" applyFont="1" applyFill="1" applyBorder="1" applyAlignment="1">
      <alignment horizontal="left" vertical="center"/>
    </xf>
    <xf numFmtId="16" fontId="3" fillId="0" borderId="18" xfId="0" applyNumberFormat="1" applyFont="1" applyFill="1" applyBorder="1" applyAlignment="1">
      <alignment horizontal="center"/>
    </xf>
    <xf numFmtId="16" fontId="3" fillId="0" borderId="31" xfId="0" applyNumberFormat="1" applyFont="1" applyFill="1" applyBorder="1" applyAlignment="1">
      <alignment horizontal="center"/>
    </xf>
    <xf numFmtId="16" fontId="3" fillId="0" borderId="8" xfId="0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3" fontId="3" fillId="0" borderId="19" xfId="0" applyNumberFormat="1" applyFont="1" applyFill="1" applyBorder="1" applyAlignment="1">
      <alignment horizontal="right" vertical="center"/>
    </xf>
    <xf numFmtId="3" fontId="3" fillId="0" borderId="19" xfId="0" applyNumberFormat="1" applyFont="1" applyFill="1" applyBorder="1" applyAlignment="1">
      <alignment horizontal="right"/>
    </xf>
    <xf numFmtId="3" fontId="3" fillId="0" borderId="24" xfId="0" applyNumberFormat="1" applyFont="1" applyFill="1" applyBorder="1" applyAlignment="1">
      <alignment horizontal="left"/>
    </xf>
    <xf numFmtId="3" fontId="3" fillId="0" borderId="19" xfId="0" applyNumberFormat="1" applyFont="1" applyFill="1" applyBorder="1" applyAlignment="1">
      <alignment vertical="center"/>
    </xf>
    <xf numFmtId="3" fontId="3" fillId="0" borderId="24" xfId="0" applyNumberFormat="1" applyFont="1" applyFill="1" applyBorder="1" applyAlignment="1">
      <alignment vertical="center" wrapText="1"/>
    </xf>
    <xf numFmtId="3" fontId="3" fillId="0" borderId="37" xfId="0" applyNumberFormat="1" applyFont="1" applyFill="1" applyBorder="1" applyAlignment="1">
      <alignment vertical="center"/>
    </xf>
    <xf numFmtId="3" fontId="3" fillId="0" borderId="38" xfId="0" applyNumberFormat="1" applyFont="1" applyFill="1" applyBorder="1" applyAlignment="1">
      <alignment vertical="center"/>
    </xf>
    <xf numFmtId="16" fontId="3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/>
    <xf numFmtId="3" fontId="4" fillId="0" borderId="43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left"/>
    </xf>
    <xf numFmtId="3" fontId="3" fillId="0" borderId="25" xfId="0" applyNumberFormat="1" applyFont="1" applyFill="1" applyBorder="1" applyAlignment="1">
      <alignment horizontal="right"/>
    </xf>
    <xf numFmtId="0" fontId="4" fillId="0" borderId="6" xfId="0" applyFont="1" applyFill="1" applyBorder="1" applyAlignment="1">
      <alignment horizontal="center"/>
    </xf>
    <xf numFmtId="0" fontId="4" fillId="0" borderId="6" xfId="0" applyFont="1" applyFill="1" applyBorder="1" applyAlignment="1"/>
    <xf numFmtId="3" fontId="4" fillId="0" borderId="13" xfId="0" applyNumberFormat="1" applyFont="1" applyFill="1" applyBorder="1" applyAlignment="1">
      <alignment horizontal="right"/>
    </xf>
    <xf numFmtId="3" fontId="4" fillId="0" borderId="6" xfId="0" applyNumberFormat="1" applyFont="1" applyFill="1" applyBorder="1" applyAlignment="1">
      <alignment horizontal="left"/>
    </xf>
    <xf numFmtId="3" fontId="3" fillId="0" borderId="19" xfId="0" applyNumberFormat="1" applyFont="1" applyFill="1" applyBorder="1" applyAlignment="1">
      <alignment horizontal="left"/>
    </xf>
    <xf numFmtId="3" fontId="3" fillId="0" borderId="58" xfId="0" applyNumberFormat="1" applyFont="1" applyFill="1" applyBorder="1" applyAlignment="1">
      <alignment horizontal="right"/>
    </xf>
    <xf numFmtId="3" fontId="3" fillId="0" borderId="58" xfId="0" applyNumberFormat="1" applyFont="1" applyFill="1" applyBorder="1" applyAlignment="1">
      <alignment horizontal="left" wrapText="1"/>
    </xf>
    <xf numFmtId="3" fontId="3" fillId="0" borderId="24" xfId="0" applyNumberFormat="1" applyFont="1" applyFill="1" applyBorder="1" applyAlignment="1">
      <alignment horizontal="left" wrapText="1"/>
    </xf>
    <xf numFmtId="3" fontId="3" fillId="0" borderId="19" xfId="0" applyNumberFormat="1" applyFont="1" applyFill="1" applyBorder="1" applyAlignment="1">
      <alignment horizontal="left" wrapText="1"/>
    </xf>
    <xf numFmtId="0" fontId="19" fillId="0" borderId="0" xfId="0" applyFont="1" applyAlignment="1">
      <alignment horizontal="right"/>
    </xf>
    <xf numFmtId="0" fontId="19" fillId="0" borderId="0" xfId="0" applyFont="1" applyBorder="1" applyAlignment="1">
      <alignment horizontal="right"/>
    </xf>
    <xf numFmtId="0" fontId="20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21" fillId="0" borderId="0" xfId="0" applyFont="1" applyFill="1"/>
    <xf numFmtId="0" fontId="21" fillId="0" borderId="0" xfId="0" applyFont="1" applyFill="1" applyAlignment="1">
      <alignment horizontal="right"/>
    </xf>
    <xf numFmtId="0" fontId="21" fillId="0" borderId="0" xfId="0" applyFont="1" applyAlignment="1">
      <alignment horizontal="right"/>
    </xf>
    <xf numFmtId="0" fontId="9" fillId="0" borderId="0" xfId="0" applyFont="1" applyAlignment="1"/>
    <xf numFmtId="49" fontId="3" fillId="0" borderId="23" xfId="0" applyNumberFormat="1" applyFont="1" applyFill="1" applyBorder="1" applyAlignment="1">
      <alignment horizontal="center"/>
    </xf>
    <xf numFmtId="16" fontId="3" fillId="0" borderId="18" xfId="0" applyNumberFormat="1" applyFont="1" applyFill="1" applyBorder="1" applyAlignment="1">
      <alignment horizontal="center"/>
    </xf>
    <xf numFmtId="16" fontId="3" fillId="0" borderId="31" xfId="0" applyNumberFormat="1" applyFont="1" applyFill="1" applyBorder="1" applyAlignment="1">
      <alignment horizontal="center"/>
    </xf>
    <xf numFmtId="0" fontId="3" fillId="0" borderId="28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42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46" xfId="0" applyFont="1" applyFill="1" applyBorder="1" applyAlignment="1">
      <alignment horizontal="left" vertical="center"/>
    </xf>
    <xf numFmtId="16" fontId="3" fillId="0" borderId="8" xfId="0" applyNumberFormat="1" applyFont="1" applyFill="1" applyBorder="1" applyAlignment="1">
      <alignment horizontal="center" vertical="center"/>
    </xf>
    <xf numFmtId="16" fontId="3" fillId="0" borderId="3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left"/>
    </xf>
    <xf numFmtId="0" fontId="3" fillId="0" borderId="33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3" fillId="0" borderId="55" xfId="0" applyFont="1" applyFill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0" fontId="8" fillId="3" borderId="12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2" borderId="39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40" xfId="0" applyFont="1" applyFill="1" applyBorder="1" applyAlignment="1">
      <alignment horizontal="center"/>
    </xf>
    <xf numFmtId="3" fontId="3" fillId="0" borderId="24" xfId="0" applyNumberFormat="1" applyFont="1" applyFill="1" applyBorder="1" applyAlignment="1">
      <alignment horizontal="left" vertical="center" wrapText="1"/>
    </xf>
    <xf numFmtId="3" fontId="3" fillId="0" borderId="19" xfId="0" applyNumberFormat="1" applyFont="1" applyFill="1" applyBorder="1" applyAlignment="1">
      <alignment horizontal="right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42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left" vertical="center" wrapText="1"/>
    </xf>
    <xf numFmtId="0" fontId="3" fillId="0" borderId="45" xfId="0" applyFont="1" applyFill="1" applyBorder="1" applyAlignment="1">
      <alignment horizontal="left" vertical="center" wrapText="1"/>
    </xf>
    <xf numFmtId="0" fontId="3" fillId="0" borderId="43" xfId="0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horizontal="left" vertical="center" wrapText="1"/>
    </xf>
    <xf numFmtId="16" fontId="3" fillId="0" borderId="18" xfId="0" applyNumberFormat="1" applyFont="1" applyFill="1" applyBorder="1" applyAlignment="1">
      <alignment horizontal="center" vertical="center"/>
    </xf>
    <xf numFmtId="16" fontId="3" fillId="0" borderId="30" xfId="0" applyNumberFormat="1" applyFont="1" applyFill="1" applyBorder="1" applyAlignment="1">
      <alignment horizontal="center" vertical="center"/>
    </xf>
    <xf numFmtId="16" fontId="3" fillId="0" borderId="9" xfId="0" applyNumberFormat="1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horizontal="left" vertical="center" wrapText="1"/>
    </xf>
    <xf numFmtId="16" fontId="3" fillId="0" borderId="50" xfId="0" applyNumberFormat="1" applyFont="1" applyFill="1" applyBorder="1" applyAlignment="1">
      <alignment horizontal="center" vertical="center" wrapText="1"/>
    </xf>
    <xf numFmtId="16" fontId="3" fillId="0" borderId="53" xfId="0" applyNumberFormat="1" applyFont="1" applyFill="1" applyBorder="1" applyAlignment="1">
      <alignment horizontal="center" vertical="center" wrapText="1"/>
    </xf>
    <xf numFmtId="16" fontId="3" fillId="0" borderId="3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30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3" fillId="0" borderId="30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0" fontId="3" fillId="0" borderId="19" xfId="0" applyFont="1" applyFill="1" applyBorder="1" applyAlignment="1">
      <alignment horizontal="left" vertical="center"/>
    </xf>
    <xf numFmtId="0" fontId="3" fillId="0" borderId="58" xfId="0" applyFont="1" applyFill="1" applyBorder="1" applyAlignment="1">
      <alignment horizontal="left" vertical="center"/>
    </xf>
    <xf numFmtId="0" fontId="3" fillId="0" borderId="58" xfId="0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58" xfId="0" applyNumberFormat="1" applyFont="1" applyFill="1" applyBorder="1" applyAlignment="1">
      <alignment horizontal="center" vertical="center"/>
    </xf>
    <xf numFmtId="3" fontId="3" fillId="0" borderId="56" xfId="0" applyNumberFormat="1" applyFont="1" applyFill="1" applyBorder="1" applyAlignment="1">
      <alignment horizontal="left"/>
    </xf>
    <xf numFmtId="3" fontId="3" fillId="0" borderId="57" xfId="0" applyNumberFormat="1" applyFont="1" applyFill="1" applyBorder="1" applyAlignment="1">
      <alignment horizontal="left"/>
    </xf>
    <xf numFmtId="3" fontId="3" fillId="0" borderId="25" xfId="0" applyNumberFormat="1" applyFont="1" applyFill="1" applyBorder="1" applyAlignment="1">
      <alignment horizontal="left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16" fontId="3" fillId="0" borderId="18" xfId="0" applyNumberFormat="1" applyFont="1" applyFill="1" applyBorder="1" applyAlignment="1">
      <alignment horizontal="center" vertical="center" wrapText="1"/>
    </xf>
    <xf numFmtId="16" fontId="3" fillId="0" borderId="31" xfId="0" applyNumberFormat="1" applyFont="1" applyFill="1" applyBorder="1" applyAlignment="1">
      <alignment horizontal="center" vertical="center" wrapText="1"/>
    </xf>
    <xf numFmtId="0" fontId="4" fillId="0" borderId="47" xfId="0" applyFont="1" applyFill="1" applyBorder="1" applyAlignment="1"/>
    <xf numFmtId="0" fontId="4" fillId="0" borderId="48" xfId="0" applyFont="1" applyFill="1" applyBorder="1" applyAlignment="1"/>
    <xf numFmtId="0" fontId="4" fillId="0" borderId="49" xfId="0" applyFont="1" applyFill="1" applyBorder="1" applyAlignment="1"/>
    <xf numFmtId="0" fontId="3" fillId="0" borderId="32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tabSelected="1" view="pageBreakPreview" topLeftCell="A12" zoomScaleNormal="100" zoomScaleSheetLayoutView="100" workbookViewId="0">
      <selection activeCell="A52" sqref="A52:A53"/>
    </sheetView>
  </sheetViews>
  <sheetFormatPr defaultRowHeight="15" x14ac:dyDescent="0.25"/>
  <cols>
    <col min="1" max="1" width="9.140625" style="11"/>
    <col min="5" max="5" width="11.28515625" customWidth="1"/>
    <col min="6" max="6" width="14.140625" customWidth="1"/>
    <col min="7" max="7" width="14.28515625" customWidth="1"/>
    <col min="8" max="8" width="43.85546875" customWidth="1"/>
    <col min="9" max="9" width="9.140625" style="56"/>
  </cols>
  <sheetData>
    <row r="1" spans="1:8" x14ac:dyDescent="0.25">
      <c r="A1" s="102"/>
      <c r="B1" s="103"/>
      <c r="C1" s="103"/>
      <c r="D1" s="103"/>
      <c r="E1" s="103"/>
      <c r="F1" s="103"/>
      <c r="G1" s="103"/>
      <c r="H1" s="100" t="s">
        <v>68</v>
      </c>
    </row>
    <row r="2" spans="1:8" x14ac:dyDescent="0.25">
      <c r="A2" s="102"/>
      <c r="B2" s="103"/>
      <c r="C2" s="103"/>
      <c r="D2" s="103"/>
      <c r="E2" s="103"/>
      <c r="F2" s="103"/>
      <c r="G2" s="103"/>
      <c r="H2" s="100" t="s">
        <v>69</v>
      </c>
    </row>
    <row r="3" spans="1:8" x14ac:dyDescent="0.25">
      <c r="A3" s="102"/>
      <c r="B3" s="103"/>
      <c r="C3" s="103"/>
      <c r="D3" s="103"/>
      <c r="E3" s="103"/>
      <c r="F3" s="103"/>
      <c r="G3" s="103"/>
      <c r="H3" s="101" t="s">
        <v>12</v>
      </c>
    </row>
    <row r="4" spans="1:8" x14ac:dyDescent="0.25">
      <c r="A4" s="102"/>
      <c r="B4" s="103"/>
      <c r="C4" s="103"/>
      <c r="D4" s="103"/>
      <c r="E4" s="103"/>
      <c r="F4" s="103"/>
      <c r="G4" s="103"/>
      <c r="H4" s="101" t="s">
        <v>70</v>
      </c>
    </row>
    <row r="5" spans="1:8" x14ac:dyDescent="0.25">
      <c r="A5" s="102"/>
      <c r="B5" s="103"/>
      <c r="C5" s="103"/>
      <c r="D5" s="103"/>
      <c r="E5" s="103"/>
      <c r="F5" s="103"/>
      <c r="G5" s="103"/>
      <c r="H5" s="101" t="s">
        <v>71</v>
      </c>
    </row>
    <row r="6" spans="1:8" x14ac:dyDescent="0.25">
      <c r="A6" s="102"/>
      <c r="B6" s="103"/>
      <c r="C6" s="103"/>
      <c r="D6" s="103"/>
      <c r="E6" s="103"/>
      <c r="F6" s="103"/>
      <c r="G6" s="103"/>
      <c r="H6" s="101" t="s">
        <v>72</v>
      </c>
    </row>
    <row r="7" spans="1:8" hidden="1" x14ac:dyDescent="0.25">
      <c r="A7" s="102"/>
      <c r="B7" s="103"/>
      <c r="C7" s="103"/>
      <c r="D7" s="103"/>
      <c r="E7" s="103"/>
      <c r="F7" s="103"/>
      <c r="G7" s="103"/>
      <c r="H7" s="103"/>
    </row>
    <row r="8" spans="1:8" hidden="1" x14ac:dyDescent="0.25">
      <c r="A8" s="102"/>
      <c r="B8" s="103"/>
      <c r="C8" s="103"/>
      <c r="D8" s="103"/>
      <c r="E8" s="103"/>
      <c r="F8" s="103"/>
      <c r="G8" s="103"/>
      <c r="H8" s="103"/>
    </row>
    <row r="9" spans="1:8" hidden="1" x14ac:dyDescent="0.25">
      <c r="A9" s="102"/>
      <c r="B9" s="103"/>
      <c r="C9" s="103"/>
      <c r="D9" s="103"/>
      <c r="E9" s="103"/>
      <c r="F9" s="103"/>
      <c r="G9" s="103"/>
      <c r="H9" s="103"/>
    </row>
    <row r="10" spans="1:8" hidden="1" x14ac:dyDescent="0.25">
      <c r="A10" s="102"/>
      <c r="B10" s="103"/>
      <c r="C10" s="103"/>
      <c r="D10" s="103"/>
      <c r="E10" s="103"/>
      <c r="F10" s="103"/>
      <c r="G10" s="103"/>
      <c r="H10" s="103"/>
    </row>
    <row r="11" spans="1:8" x14ac:dyDescent="0.25">
      <c r="A11" s="186" t="s">
        <v>73</v>
      </c>
      <c r="B11" s="186"/>
      <c r="C11" s="186"/>
      <c r="D11" s="186"/>
      <c r="E11" s="186"/>
      <c r="F11" s="186"/>
      <c r="G11" s="186"/>
      <c r="H11" s="186"/>
    </row>
    <row r="13" spans="1:8" ht="19.5" customHeight="1" x14ac:dyDescent="0.25">
      <c r="A13" s="9"/>
      <c r="B13" s="1"/>
      <c r="C13" s="18"/>
      <c r="D13" s="104"/>
      <c r="E13" s="105"/>
      <c r="F13" s="105"/>
      <c r="G13" s="106"/>
      <c r="H13" s="107" t="s">
        <v>44</v>
      </c>
    </row>
    <row r="14" spans="1:8" ht="15.75" x14ac:dyDescent="0.25">
      <c r="A14" s="9"/>
      <c r="B14" s="1"/>
      <c r="C14" s="18"/>
      <c r="D14" s="129" t="s">
        <v>11</v>
      </c>
      <c r="E14" s="129"/>
      <c r="F14" s="129"/>
      <c r="G14" s="129"/>
      <c r="H14" s="129"/>
    </row>
    <row r="15" spans="1:8" ht="15.75" x14ac:dyDescent="0.25">
      <c r="A15" s="9"/>
      <c r="B15" s="1"/>
      <c r="C15" s="18"/>
      <c r="D15" s="130" t="s">
        <v>12</v>
      </c>
      <c r="E15" s="130"/>
      <c r="F15" s="130"/>
      <c r="G15" s="130"/>
      <c r="H15" s="130"/>
    </row>
    <row r="16" spans="1:8" ht="15.75" x14ac:dyDescent="0.25">
      <c r="A16" s="9"/>
      <c r="B16" s="1"/>
      <c r="C16" s="18"/>
      <c r="D16" s="130" t="s">
        <v>74</v>
      </c>
      <c r="E16" s="130"/>
      <c r="F16" s="130"/>
      <c r="G16" s="130"/>
      <c r="H16" s="130"/>
    </row>
    <row r="17" spans="1:12" ht="15.75" x14ac:dyDescent="0.25">
      <c r="A17" s="9"/>
      <c r="B17" s="1"/>
      <c r="C17" s="3"/>
      <c r="D17" s="108"/>
      <c r="E17" s="108"/>
      <c r="F17" s="130" t="s">
        <v>46</v>
      </c>
      <c r="G17" s="130"/>
      <c r="H17" s="130"/>
      <c r="I17" s="65"/>
      <c r="J17" s="65"/>
      <c r="K17" s="65"/>
      <c r="L17" s="65"/>
    </row>
    <row r="18" spans="1:12" ht="15.75" x14ac:dyDescent="0.25">
      <c r="A18" s="9"/>
      <c r="B18" s="1"/>
      <c r="C18" s="3"/>
      <c r="D18" s="108"/>
      <c r="E18" s="108"/>
      <c r="F18" s="107"/>
      <c r="G18" s="107"/>
      <c r="H18" s="107"/>
      <c r="I18" s="65"/>
      <c r="J18" s="65"/>
      <c r="K18" s="65"/>
      <c r="L18" s="65"/>
    </row>
    <row r="19" spans="1:12" ht="15.75" x14ac:dyDescent="0.25">
      <c r="A19" s="131" t="s">
        <v>45</v>
      </c>
      <c r="B19" s="131"/>
      <c r="C19" s="131"/>
      <c r="D19" s="131"/>
      <c r="E19" s="131"/>
      <c r="F19" s="131"/>
      <c r="G19" s="131"/>
      <c r="H19" s="131"/>
    </row>
    <row r="20" spans="1:12" ht="33" customHeight="1" x14ac:dyDescent="0.25">
      <c r="A20" s="131" t="s">
        <v>75</v>
      </c>
      <c r="B20" s="131"/>
      <c r="C20" s="131"/>
      <c r="D20" s="131"/>
      <c r="E20" s="131"/>
      <c r="F20" s="131"/>
      <c r="G20" s="131"/>
      <c r="H20" s="131"/>
    </row>
    <row r="21" spans="1:12" ht="15.75" x14ac:dyDescent="0.25">
      <c r="A21" s="131" t="s">
        <v>13</v>
      </c>
      <c r="B21" s="131"/>
      <c r="C21" s="131"/>
      <c r="D21" s="131"/>
      <c r="E21" s="131"/>
      <c r="F21" s="131"/>
      <c r="G21" s="131"/>
      <c r="H21" s="131"/>
    </row>
    <row r="22" spans="1:12" ht="15.75" x14ac:dyDescent="0.25">
      <c r="A22" s="132" t="s">
        <v>29</v>
      </c>
      <c r="B22" s="132"/>
      <c r="C22" s="132"/>
      <c r="D22" s="132"/>
      <c r="E22" s="132"/>
      <c r="F22" s="132"/>
      <c r="G22" s="132"/>
      <c r="H22" s="132"/>
    </row>
    <row r="23" spans="1:12" ht="15.75" x14ac:dyDescent="0.25">
      <c r="A23" s="132"/>
      <c r="B23" s="132"/>
      <c r="C23" s="132"/>
      <c r="D23" s="132"/>
      <c r="E23" s="132"/>
      <c r="F23" s="132"/>
      <c r="G23" s="132"/>
      <c r="H23" s="132"/>
    </row>
    <row r="24" spans="1:12" ht="16.5" thickBot="1" x14ac:dyDescent="0.3">
      <c r="A24" s="10"/>
      <c r="B24" s="4"/>
      <c r="C24" s="4"/>
      <c r="D24" s="4"/>
      <c r="E24" s="4"/>
      <c r="F24" s="4"/>
      <c r="G24" s="2"/>
      <c r="H24" s="2" t="s">
        <v>0</v>
      </c>
    </row>
    <row r="25" spans="1:12" ht="16.5" thickBot="1" x14ac:dyDescent="0.3">
      <c r="A25" s="5" t="s">
        <v>1</v>
      </c>
      <c r="B25" s="133" t="s">
        <v>4</v>
      </c>
      <c r="C25" s="134"/>
      <c r="D25" s="134"/>
      <c r="E25" s="135"/>
      <c r="F25" s="19" t="s">
        <v>14</v>
      </c>
      <c r="G25" s="20" t="s">
        <v>3</v>
      </c>
      <c r="H25" s="19" t="s">
        <v>28</v>
      </c>
    </row>
    <row r="26" spans="1:12" ht="16.5" thickBot="1" x14ac:dyDescent="0.3">
      <c r="A26" s="136" t="s">
        <v>2</v>
      </c>
      <c r="B26" s="137"/>
      <c r="C26" s="137"/>
      <c r="D26" s="137"/>
      <c r="E26" s="137"/>
      <c r="F26" s="137"/>
      <c r="G26" s="137"/>
      <c r="H26" s="138"/>
    </row>
    <row r="27" spans="1:12" ht="21" customHeight="1" x14ac:dyDescent="0.25">
      <c r="A27" s="118" t="s">
        <v>9</v>
      </c>
      <c r="B27" s="120" t="s">
        <v>16</v>
      </c>
      <c r="C27" s="121"/>
      <c r="D27" s="121"/>
      <c r="E27" s="122"/>
      <c r="F27" s="123"/>
      <c r="G27" s="67">
        <v>156400</v>
      </c>
      <c r="H27" s="68" t="s">
        <v>50</v>
      </c>
      <c r="I27" s="56" t="s">
        <v>55</v>
      </c>
    </row>
    <row r="28" spans="1:12" ht="21" customHeight="1" x14ac:dyDescent="0.25">
      <c r="A28" s="119"/>
      <c r="B28" s="115"/>
      <c r="C28" s="116"/>
      <c r="D28" s="116"/>
      <c r="E28" s="117"/>
      <c r="F28" s="124"/>
      <c r="G28" s="80">
        <f>142520-35630</f>
        <v>106890</v>
      </c>
      <c r="H28" s="81" t="s">
        <v>52</v>
      </c>
      <c r="I28" s="56" t="s">
        <v>53</v>
      </c>
    </row>
    <row r="29" spans="1:12" ht="29.25" customHeight="1" x14ac:dyDescent="0.25">
      <c r="A29" s="76" t="s">
        <v>8</v>
      </c>
      <c r="B29" s="125" t="s">
        <v>18</v>
      </c>
      <c r="C29" s="125"/>
      <c r="D29" s="125"/>
      <c r="E29" s="125"/>
      <c r="F29" s="69"/>
      <c r="G29" s="80">
        <v>150000</v>
      </c>
      <c r="H29" s="72" t="s">
        <v>67</v>
      </c>
    </row>
    <row r="30" spans="1:12" ht="21" customHeight="1" x14ac:dyDescent="0.25">
      <c r="A30" s="21" t="s">
        <v>7</v>
      </c>
      <c r="B30" s="126" t="s">
        <v>17</v>
      </c>
      <c r="C30" s="127"/>
      <c r="D30" s="127"/>
      <c r="E30" s="128"/>
      <c r="F30" s="69"/>
      <c r="G30" s="80">
        <v>250000</v>
      </c>
      <c r="H30" s="81" t="s">
        <v>52</v>
      </c>
    </row>
    <row r="31" spans="1:12" ht="29.25" customHeight="1" x14ac:dyDescent="0.25">
      <c r="A31" s="21" t="s">
        <v>5</v>
      </c>
      <c r="B31" s="126" t="s">
        <v>20</v>
      </c>
      <c r="C31" s="127"/>
      <c r="D31" s="127"/>
      <c r="E31" s="127"/>
      <c r="F31" s="69"/>
      <c r="G31" s="80">
        <f>115766-35630</f>
        <v>80136</v>
      </c>
      <c r="H31" s="98" t="s">
        <v>64</v>
      </c>
      <c r="I31" s="56" t="s">
        <v>54</v>
      </c>
    </row>
    <row r="32" spans="1:12" ht="21" customHeight="1" x14ac:dyDescent="0.25">
      <c r="A32" s="110" t="s">
        <v>76</v>
      </c>
      <c r="B32" s="112" t="s">
        <v>15</v>
      </c>
      <c r="C32" s="113"/>
      <c r="D32" s="113"/>
      <c r="E32" s="114"/>
      <c r="F32" s="69"/>
      <c r="G32" s="80">
        <v>156400</v>
      </c>
      <c r="H32" s="81" t="s">
        <v>50</v>
      </c>
      <c r="I32" s="56" t="s">
        <v>55</v>
      </c>
    </row>
    <row r="33" spans="1:9" ht="21" customHeight="1" x14ac:dyDescent="0.25">
      <c r="A33" s="111"/>
      <c r="B33" s="115"/>
      <c r="C33" s="116"/>
      <c r="D33" s="116"/>
      <c r="E33" s="117"/>
      <c r="F33" s="69"/>
      <c r="G33" s="80">
        <f>142520-35630</f>
        <v>106890</v>
      </c>
      <c r="H33" s="81" t="s">
        <v>52</v>
      </c>
      <c r="I33" s="56" t="s">
        <v>53</v>
      </c>
    </row>
    <row r="34" spans="1:9" ht="21" hidden="1" customHeight="1" x14ac:dyDescent="0.25">
      <c r="A34" s="75"/>
      <c r="B34" s="142"/>
      <c r="C34" s="143"/>
      <c r="D34" s="143"/>
      <c r="E34" s="144"/>
      <c r="F34" s="70"/>
      <c r="G34" s="71"/>
      <c r="H34" s="72"/>
    </row>
    <row r="35" spans="1:9" ht="21" customHeight="1" x14ac:dyDescent="0.25">
      <c r="A35" s="211" t="s">
        <v>6</v>
      </c>
      <c r="B35" s="165" t="s">
        <v>30</v>
      </c>
      <c r="C35" s="166"/>
      <c r="D35" s="166"/>
      <c r="E35" s="166"/>
      <c r="F35" s="145"/>
      <c r="G35" s="162">
        <f>250000+470000-175000-25000-142600</f>
        <v>377400</v>
      </c>
      <c r="H35" s="161" t="s">
        <v>65</v>
      </c>
      <c r="I35" s="56">
        <v>720000</v>
      </c>
    </row>
    <row r="36" spans="1:9" ht="10.5" customHeight="1" x14ac:dyDescent="0.25">
      <c r="A36" s="212"/>
      <c r="B36" s="216"/>
      <c r="C36" s="217"/>
      <c r="D36" s="217"/>
      <c r="E36" s="217"/>
      <c r="F36" s="146"/>
      <c r="G36" s="162"/>
      <c r="H36" s="161"/>
      <c r="I36" s="57"/>
    </row>
    <row r="37" spans="1:9" ht="15" customHeight="1" x14ac:dyDescent="0.25">
      <c r="A37" s="174" t="s">
        <v>10</v>
      </c>
      <c r="B37" s="165" t="s">
        <v>31</v>
      </c>
      <c r="C37" s="166"/>
      <c r="D37" s="166"/>
      <c r="E37" s="167"/>
      <c r="F37" s="145"/>
      <c r="G37" s="162">
        <f>250000+410000-100000-25000-142616+1</f>
        <v>392385</v>
      </c>
      <c r="H37" s="161" t="s">
        <v>66</v>
      </c>
    </row>
    <row r="38" spans="1:9" ht="12" customHeight="1" x14ac:dyDescent="0.25">
      <c r="A38" s="175"/>
      <c r="B38" s="168"/>
      <c r="C38" s="169"/>
      <c r="D38" s="169"/>
      <c r="E38" s="170"/>
      <c r="F38" s="177"/>
      <c r="G38" s="162"/>
      <c r="H38" s="161"/>
    </row>
    <row r="39" spans="1:9" ht="15" customHeight="1" thickBot="1" x14ac:dyDescent="0.3">
      <c r="A39" s="175"/>
      <c r="B39" s="168"/>
      <c r="C39" s="169"/>
      <c r="D39" s="169"/>
      <c r="E39" s="170"/>
      <c r="F39" s="177"/>
      <c r="G39" s="162"/>
      <c r="H39" s="161"/>
      <c r="I39" s="56">
        <v>660000</v>
      </c>
    </row>
    <row r="40" spans="1:9" ht="15" hidden="1" customHeight="1" x14ac:dyDescent="0.25">
      <c r="A40" s="175"/>
      <c r="B40" s="168"/>
      <c r="C40" s="169"/>
      <c r="D40" s="169"/>
      <c r="E40" s="170"/>
      <c r="F40" s="178"/>
      <c r="G40" s="41"/>
      <c r="H40" s="63" t="s">
        <v>35</v>
      </c>
    </row>
    <row r="41" spans="1:9" ht="15" hidden="1" customHeight="1" x14ac:dyDescent="0.25">
      <c r="A41" s="176"/>
      <c r="B41" s="171"/>
      <c r="C41" s="172"/>
      <c r="D41" s="172"/>
      <c r="E41" s="173"/>
      <c r="F41" s="179"/>
      <c r="G41" s="73"/>
      <c r="H41" s="74" t="s">
        <v>38</v>
      </c>
    </row>
    <row r="42" spans="1:9" ht="0.75" customHeight="1" x14ac:dyDescent="0.25">
      <c r="A42" s="183" t="s">
        <v>49</v>
      </c>
      <c r="B42" s="180" t="s">
        <v>32</v>
      </c>
      <c r="C42" s="180"/>
      <c r="D42" s="180"/>
      <c r="E42" s="180"/>
      <c r="F42" s="66"/>
      <c r="G42" s="67"/>
      <c r="H42" s="68"/>
    </row>
    <row r="43" spans="1:9" ht="27.75" customHeight="1" x14ac:dyDescent="0.25">
      <c r="A43" s="184"/>
      <c r="B43" s="181"/>
      <c r="C43" s="181"/>
      <c r="D43" s="181"/>
      <c r="E43" s="181"/>
      <c r="F43" s="163"/>
      <c r="G43" s="82">
        <f>70000-17500</f>
        <v>52500</v>
      </c>
      <c r="H43" s="83" t="s">
        <v>51</v>
      </c>
      <c r="I43" s="56" t="s">
        <v>53</v>
      </c>
    </row>
    <row r="44" spans="1:9" ht="30.75" customHeight="1" x14ac:dyDescent="0.25">
      <c r="A44" s="184"/>
      <c r="B44" s="181"/>
      <c r="C44" s="181"/>
      <c r="D44" s="181"/>
      <c r="E44" s="181"/>
      <c r="F44" s="163"/>
      <c r="G44" s="82">
        <v>312000</v>
      </c>
      <c r="H44" s="83" t="s">
        <v>61</v>
      </c>
    </row>
    <row r="45" spans="1:9" ht="27.75" customHeight="1" thickBot="1" x14ac:dyDescent="0.3">
      <c r="A45" s="185"/>
      <c r="B45" s="182"/>
      <c r="C45" s="182"/>
      <c r="D45" s="182"/>
      <c r="E45" s="182"/>
      <c r="F45" s="164"/>
      <c r="G45" s="84">
        <v>30000</v>
      </c>
      <c r="H45" s="85" t="s">
        <v>62</v>
      </c>
    </row>
    <row r="46" spans="1:9" s="36" customFormat="1" ht="15.75" thickBot="1" x14ac:dyDescent="0.3">
      <c r="A46" s="86"/>
      <c r="B46" s="213" t="s">
        <v>22</v>
      </c>
      <c r="C46" s="214"/>
      <c r="D46" s="214"/>
      <c r="E46" s="215"/>
      <c r="F46" s="87">
        <v>240330</v>
      </c>
      <c r="G46" s="88">
        <f>SUM(G27:G45)</f>
        <v>2171001</v>
      </c>
      <c r="H46" s="89"/>
      <c r="I46" s="58"/>
    </row>
    <row r="47" spans="1:9" ht="16.5" thickBot="1" x14ac:dyDescent="0.3">
      <c r="A47" s="139" t="s">
        <v>26</v>
      </c>
      <c r="B47" s="140"/>
      <c r="C47" s="140"/>
      <c r="D47" s="140"/>
      <c r="E47" s="140"/>
      <c r="F47" s="140"/>
      <c r="G47" s="140"/>
      <c r="H47" s="141"/>
    </row>
    <row r="48" spans="1:9" ht="20.25" customHeight="1" thickBot="1" x14ac:dyDescent="0.3">
      <c r="A48" s="77" t="s">
        <v>21</v>
      </c>
      <c r="B48" s="120" t="s">
        <v>47</v>
      </c>
      <c r="C48" s="121"/>
      <c r="D48" s="121"/>
      <c r="E48" s="121"/>
      <c r="F48" s="78"/>
      <c r="G48" s="90">
        <v>100000</v>
      </c>
      <c r="H48" s="24" t="s">
        <v>48</v>
      </c>
    </row>
    <row r="49" spans="1:11" s="36" customFormat="1" ht="15.75" thickBot="1" x14ac:dyDescent="0.3">
      <c r="A49" s="91"/>
      <c r="B49" s="197" t="s">
        <v>23</v>
      </c>
      <c r="C49" s="198"/>
      <c r="D49" s="198"/>
      <c r="E49" s="199"/>
      <c r="F49" s="92">
        <v>240330</v>
      </c>
      <c r="G49" s="93">
        <f>SUM(G48:G48)</f>
        <v>100000</v>
      </c>
      <c r="H49" s="94"/>
      <c r="I49" s="58"/>
    </row>
    <row r="50" spans="1:11" s="36" customFormat="1" ht="16.5" thickBot="1" x14ac:dyDescent="0.3">
      <c r="A50" s="194" t="s">
        <v>36</v>
      </c>
      <c r="B50" s="195"/>
      <c r="C50" s="195"/>
      <c r="D50" s="195"/>
      <c r="E50" s="195"/>
      <c r="F50" s="195"/>
      <c r="G50" s="195"/>
      <c r="H50" s="196"/>
      <c r="I50" s="58"/>
    </row>
    <row r="51" spans="1:11" s="36" customFormat="1" ht="26.25" x14ac:dyDescent="0.25">
      <c r="A51" s="109" t="s">
        <v>57</v>
      </c>
      <c r="B51" s="205" t="s">
        <v>59</v>
      </c>
      <c r="C51" s="206"/>
      <c r="D51" s="206"/>
      <c r="E51" s="207"/>
      <c r="F51" s="80"/>
      <c r="G51" s="79">
        <v>37104</v>
      </c>
      <c r="H51" s="99" t="s">
        <v>63</v>
      </c>
      <c r="I51" s="58"/>
    </row>
    <row r="52" spans="1:11" s="36" customFormat="1" x14ac:dyDescent="0.25">
      <c r="A52" s="203" t="s">
        <v>60</v>
      </c>
      <c r="B52" s="200" t="s">
        <v>42</v>
      </c>
      <c r="C52" s="200"/>
      <c r="D52" s="200"/>
      <c r="E52" s="200"/>
      <c r="F52" s="163"/>
      <c r="G52" s="80">
        <v>134000</v>
      </c>
      <c r="H52" s="95" t="s">
        <v>56</v>
      </c>
      <c r="I52" s="58"/>
    </row>
    <row r="53" spans="1:11" s="36" customFormat="1" ht="27" thickBot="1" x14ac:dyDescent="0.3">
      <c r="A53" s="204"/>
      <c r="B53" s="201"/>
      <c r="C53" s="201"/>
      <c r="D53" s="201"/>
      <c r="E53" s="201"/>
      <c r="F53" s="202"/>
      <c r="G53" s="96">
        <f>200000-37105</f>
        <v>162895</v>
      </c>
      <c r="H53" s="97" t="s">
        <v>58</v>
      </c>
      <c r="I53" s="58"/>
    </row>
    <row r="54" spans="1:11" s="36" customFormat="1" ht="15.75" thickBot="1" x14ac:dyDescent="0.3">
      <c r="A54" s="91"/>
      <c r="B54" s="197" t="s">
        <v>37</v>
      </c>
      <c r="C54" s="198"/>
      <c r="D54" s="198"/>
      <c r="E54" s="199"/>
      <c r="F54" s="92">
        <v>240330</v>
      </c>
      <c r="G54" s="93">
        <f>SUM(G51:G53)</f>
        <v>333999</v>
      </c>
      <c r="H54" s="94"/>
      <c r="I54" s="58"/>
    </row>
    <row r="55" spans="1:11" ht="16.5" hidden="1" thickBot="1" x14ac:dyDescent="0.3">
      <c r="A55" s="208" t="s">
        <v>40</v>
      </c>
      <c r="B55" s="209"/>
      <c r="C55" s="209"/>
      <c r="D55" s="209"/>
      <c r="E55" s="209"/>
      <c r="F55" s="209"/>
      <c r="G55" s="209"/>
      <c r="H55" s="210"/>
    </row>
    <row r="56" spans="1:11" s="23" customFormat="1" ht="20.25" hidden="1" customHeight="1" thickBot="1" x14ac:dyDescent="0.3">
      <c r="A56" s="190" t="s">
        <v>41</v>
      </c>
      <c r="B56" s="187" t="s">
        <v>19</v>
      </c>
      <c r="C56" s="188"/>
      <c r="D56" s="188"/>
      <c r="E56" s="189"/>
      <c r="F56" s="192"/>
      <c r="G56" s="34"/>
      <c r="H56" s="35" t="s">
        <v>33</v>
      </c>
      <c r="I56" s="59"/>
    </row>
    <row r="57" spans="1:11" s="23" customFormat="1" ht="37.5" hidden="1" customHeight="1" thickBot="1" x14ac:dyDescent="0.3">
      <c r="A57" s="191"/>
      <c r="B57" s="168"/>
      <c r="C57" s="169"/>
      <c r="D57" s="169"/>
      <c r="E57" s="170"/>
      <c r="F57" s="193"/>
      <c r="G57" s="34"/>
      <c r="H57" s="35" t="s">
        <v>39</v>
      </c>
      <c r="I57" s="53"/>
    </row>
    <row r="58" spans="1:11" s="23" customFormat="1" ht="40.5" hidden="1" customHeight="1" thickBot="1" x14ac:dyDescent="0.3">
      <c r="A58" s="191"/>
      <c r="B58" s="168"/>
      <c r="C58" s="169"/>
      <c r="D58" s="169"/>
      <c r="E58" s="170"/>
      <c r="F58" s="193"/>
      <c r="G58" s="34"/>
      <c r="H58" s="64" t="s">
        <v>43</v>
      </c>
      <c r="I58" s="53"/>
      <c r="J58" s="54"/>
    </row>
    <row r="59" spans="1:11" s="23" customFormat="1" ht="40.5" hidden="1" customHeight="1" thickBot="1" x14ac:dyDescent="0.3">
      <c r="A59" s="191"/>
      <c r="B59" s="168"/>
      <c r="C59" s="169"/>
      <c r="D59" s="169"/>
      <c r="E59" s="170"/>
      <c r="F59" s="193"/>
      <c r="G59" s="34"/>
      <c r="H59" s="55" t="s">
        <v>34</v>
      </c>
      <c r="I59" s="53"/>
      <c r="J59" s="54"/>
    </row>
    <row r="60" spans="1:11" s="23" customFormat="1" ht="6" hidden="1" customHeight="1" thickBot="1" x14ac:dyDescent="0.3">
      <c r="A60" s="191"/>
      <c r="B60" s="168"/>
      <c r="C60" s="169"/>
      <c r="D60" s="169"/>
      <c r="E60" s="170"/>
      <c r="F60" s="193"/>
      <c r="G60" s="34"/>
      <c r="H60" s="55"/>
      <c r="I60" s="53"/>
      <c r="J60" s="54"/>
    </row>
    <row r="61" spans="1:11" s="23" customFormat="1" ht="5.25" hidden="1" customHeight="1" thickBot="1" x14ac:dyDescent="0.3">
      <c r="A61" s="191"/>
      <c r="B61" s="168"/>
      <c r="C61" s="169"/>
      <c r="D61" s="169"/>
      <c r="E61" s="170"/>
      <c r="F61" s="193"/>
      <c r="G61" s="34"/>
      <c r="H61" s="35"/>
      <c r="I61" s="53"/>
    </row>
    <row r="62" spans="1:11" ht="16.5" hidden="1" thickBot="1" x14ac:dyDescent="0.3">
      <c r="A62" s="12"/>
      <c r="B62" s="152" t="s">
        <v>24</v>
      </c>
      <c r="C62" s="153"/>
      <c r="D62" s="153"/>
      <c r="E62" s="154"/>
      <c r="F62" s="6">
        <v>240340</v>
      </c>
      <c r="G62" s="8">
        <f>G56+G57+G58+G61+G59+G60</f>
        <v>0</v>
      </c>
      <c r="H62" s="7"/>
    </row>
    <row r="63" spans="1:11" s="13" customFormat="1" ht="16.5" thickBot="1" x14ac:dyDescent="0.3">
      <c r="A63" s="14"/>
      <c r="B63" s="151"/>
      <c r="C63" s="151"/>
      <c r="D63" s="151"/>
      <c r="E63" s="151"/>
      <c r="F63" s="22"/>
      <c r="G63" s="15"/>
      <c r="H63" s="16"/>
      <c r="I63" s="60"/>
      <c r="K63" s="53"/>
    </row>
    <row r="64" spans="1:11" s="17" customFormat="1" ht="20.25" customHeight="1" thickBot="1" x14ac:dyDescent="0.25">
      <c r="A64" s="37"/>
      <c r="B64" s="148" t="s">
        <v>25</v>
      </c>
      <c r="C64" s="149"/>
      <c r="D64" s="149"/>
      <c r="E64" s="150"/>
      <c r="F64" s="38"/>
      <c r="G64" s="39">
        <f>G46+G49+G62+G54</f>
        <v>2605000</v>
      </c>
      <c r="H64" s="40"/>
      <c r="I64" s="61"/>
    </row>
    <row r="65" spans="1:9" s="42" customFormat="1" ht="14.25" x14ac:dyDescent="0.2">
      <c r="A65" s="47"/>
      <c r="B65" s="155" t="s">
        <v>27</v>
      </c>
      <c r="C65" s="156"/>
      <c r="D65" s="156"/>
      <c r="E65" s="157"/>
      <c r="F65" s="45">
        <v>240330</v>
      </c>
      <c r="G65" s="46">
        <f>G46+G49+G54</f>
        <v>2605000</v>
      </c>
      <c r="H65" s="48"/>
      <c r="I65" s="61"/>
    </row>
    <row r="66" spans="1:9" s="43" customFormat="1" ht="15.75" customHeight="1" thickBot="1" x14ac:dyDescent="0.25">
      <c r="A66" s="49"/>
      <c r="B66" s="158"/>
      <c r="C66" s="159"/>
      <c r="D66" s="159"/>
      <c r="E66" s="160"/>
      <c r="F66" s="50">
        <v>240340</v>
      </c>
      <c r="G66" s="51">
        <f>G62</f>
        <v>0</v>
      </c>
      <c r="H66" s="52"/>
      <c r="I66" s="62"/>
    </row>
    <row r="67" spans="1:9" s="25" customFormat="1" x14ac:dyDescent="0.25">
      <c r="A67" s="147"/>
      <c r="B67" s="147"/>
      <c r="C67" s="147"/>
      <c r="D67" s="147"/>
      <c r="G67" s="44"/>
      <c r="I67" s="58"/>
    </row>
    <row r="68" spans="1:9" s="25" customFormat="1" x14ac:dyDescent="0.25">
      <c r="A68" s="28"/>
      <c r="G68" s="44"/>
      <c r="H68" s="58"/>
      <c r="I68" s="58"/>
    </row>
    <row r="69" spans="1:9" s="25" customFormat="1" x14ac:dyDescent="0.25">
      <c r="A69" s="147"/>
      <c r="B69" s="147"/>
      <c r="C69" s="147"/>
      <c r="D69" s="147"/>
      <c r="I69" s="58"/>
    </row>
    <row r="70" spans="1:9" s="25" customFormat="1" x14ac:dyDescent="0.25">
      <c r="A70" s="29"/>
      <c r="I70" s="58"/>
    </row>
    <row r="71" spans="1:9" s="25" customFormat="1" x14ac:dyDescent="0.25">
      <c r="A71" s="29"/>
      <c r="I71" s="58"/>
    </row>
    <row r="72" spans="1:9" s="25" customFormat="1" x14ac:dyDescent="0.25">
      <c r="A72" s="30"/>
      <c r="I72" s="58"/>
    </row>
    <row r="73" spans="1:9" s="25" customFormat="1" x14ac:dyDescent="0.25">
      <c r="A73" s="31"/>
      <c r="B73" s="32"/>
      <c r="C73" s="32"/>
      <c r="D73" s="32"/>
      <c r="E73" s="32"/>
      <c r="F73" s="32"/>
      <c r="G73" s="32"/>
      <c r="I73" s="58"/>
    </row>
    <row r="74" spans="1:9" s="25" customFormat="1" x14ac:dyDescent="0.25">
      <c r="A74" s="33"/>
      <c r="B74" s="32"/>
      <c r="C74" s="32"/>
      <c r="D74" s="32"/>
      <c r="E74" s="32"/>
      <c r="F74" s="32"/>
      <c r="G74" s="32"/>
      <c r="I74" s="58"/>
    </row>
    <row r="75" spans="1:9" s="25" customFormat="1" x14ac:dyDescent="0.25">
      <c r="A75" s="33"/>
      <c r="B75" s="32"/>
      <c r="C75" s="32"/>
      <c r="I75" s="58"/>
    </row>
    <row r="76" spans="1:9" s="25" customFormat="1" x14ac:dyDescent="0.25">
      <c r="A76" s="28"/>
      <c r="I76" s="58"/>
    </row>
    <row r="77" spans="1:9" x14ac:dyDescent="0.25">
      <c r="A77" s="27"/>
      <c r="B77" s="26"/>
      <c r="C77" s="26"/>
      <c r="D77" s="26"/>
      <c r="E77" s="26"/>
      <c r="F77" s="26"/>
      <c r="G77" s="26"/>
      <c r="H77" s="26"/>
    </row>
    <row r="78" spans="1:9" x14ac:dyDescent="0.25">
      <c r="A78" s="27"/>
      <c r="B78" s="26"/>
      <c r="C78" s="26"/>
      <c r="D78" s="26"/>
      <c r="E78" s="26"/>
      <c r="F78" s="26"/>
      <c r="G78" s="26"/>
      <c r="H78" s="26"/>
    </row>
  </sheetData>
  <mergeCells count="55">
    <mergeCell ref="A11:H11"/>
    <mergeCell ref="B56:E61"/>
    <mergeCell ref="A56:A61"/>
    <mergeCell ref="F56:F61"/>
    <mergeCell ref="A50:H50"/>
    <mergeCell ref="B54:E54"/>
    <mergeCell ref="B52:E53"/>
    <mergeCell ref="F52:F53"/>
    <mergeCell ref="A52:A53"/>
    <mergeCell ref="B51:E51"/>
    <mergeCell ref="B49:E49"/>
    <mergeCell ref="A55:H55"/>
    <mergeCell ref="A35:A36"/>
    <mergeCell ref="B46:E46"/>
    <mergeCell ref="B31:E31"/>
    <mergeCell ref="B35:E36"/>
    <mergeCell ref="B37:E41"/>
    <mergeCell ref="A37:A41"/>
    <mergeCell ref="F37:F41"/>
    <mergeCell ref="B42:E45"/>
    <mergeCell ref="A42:A45"/>
    <mergeCell ref="B48:E48"/>
    <mergeCell ref="A47:H47"/>
    <mergeCell ref="B34:E34"/>
    <mergeCell ref="F35:F36"/>
    <mergeCell ref="A69:D69"/>
    <mergeCell ref="B64:E64"/>
    <mergeCell ref="A67:D67"/>
    <mergeCell ref="B63:E63"/>
    <mergeCell ref="B62:E62"/>
    <mergeCell ref="B65:E65"/>
    <mergeCell ref="B66:E66"/>
    <mergeCell ref="H35:H36"/>
    <mergeCell ref="G35:G36"/>
    <mergeCell ref="H37:H39"/>
    <mergeCell ref="G37:G39"/>
    <mergeCell ref="F43:F45"/>
    <mergeCell ref="A21:H21"/>
    <mergeCell ref="A22:H22"/>
    <mergeCell ref="A23:H23"/>
    <mergeCell ref="B25:E25"/>
    <mergeCell ref="A26:H26"/>
    <mergeCell ref="D14:H14"/>
    <mergeCell ref="D15:H15"/>
    <mergeCell ref="D16:H16"/>
    <mergeCell ref="A19:H19"/>
    <mergeCell ref="A20:H20"/>
    <mergeCell ref="F17:H17"/>
    <mergeCell ref="A32:A33"/>
    <mergeCell ref="B32:E33"/>
    <mergeCell ref="A27:A28"/>
    <mergeCell ref="B27:E28"/>
    <mergeCell ref="F27:F28"/>
    <mergeCell ref="B29:E29"/>
    <mergeCell ref="B30:E30"/>
  </mergeCells>
  <pageMargins left="0.70866141732283472" right="0.31496062992125984" top="0.55118110236220474" bottom="0.55118110236220474" header="0.31496062992125984" footer="0.31496062992125984"/>
  <pageSetup paperSize="9" scale="6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Лист2</vt:lpstr>
      <vt:lpstr>Лист3</vt:lpstr>
      <vt:lpstr>'2025'!Область_печати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2025-03-28T12:11:57Z</dcterms:modified>
</cp:coreProperties>
</file>