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5" r:id="rId1"/>
    <sheet name="Лист2" sheetId="2" r:id="rId2"/>
    <sheet name="Лист3" sheetId="3" r:id="rId3"/>
  </sheets>
  <definedNames>
    <definedName name="_xlnm.Print_Area" localSheetId="0">'2025'!$A$1:$E$68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1" i="5" l="1"/>
  <c r="D57" i="5" l="1"/>
  <c r="D62" i="5" l="1"/>
  <c r="D32" i="5" l="1"/>
  <c r="D52" i="5" l="1"/>
  <c r="D63" i="5" l="1"/>
  <c r="D41" i="5" l="1"/>
  <c r="D59" i="5" l="1"/>
  <c r="D60" i="5"/>
  <c r="D65" i="5" l="1"/>
  <c r="D64" i="5"/>
  <c r="D58" i="5" l="1"/>
  <c r="D68" i="5" l="1"/>
  <c r="D36" i="5"/>
  <c r="D61" i="5" l="1"/>
  <c r="D69" i="5" l="1"/>
  <c r="D66" i="5"/>
  <c r="D24" i="5" l="1"/>
  <c r="D55" i="5" s="1"/>
  <c r="D29" i="5"/>
  <c r="D72" i="5" l="1"/>
</calcChain>
</file>

<file path=xl/sharedStrings.xml><?xml version="1.0" encoding="utf-8"?>
<sst xmlns="http://schemas.openxmlformats.org/spreadsheetml/2006/main" count="90" uniqueCount="74">
  <si>
    <t xml:space="preserve">Структура расходования средств </t>
  </si>
  <si>
    <t xml:space="preserve">налога на содержание жилищного фонда , объектов 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</si>
  <si>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</si>
  <si>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</si>
  <si>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</si>
  <si>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</si>
  <si>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</si>
  <si>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</si>
  <si>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Примечания</t>
  </si>
  <si>
    <t>1.</t>
  </si>
  <si>
    <t>в том числе</t>
  </si>
  <si>
    <t>Дезинсекция, дератизация жилых домов</t>
  </si>
  <si>
    <t>2.</t>
  </si>
  <si>
    <t>*</t>
  </si>
  <si>
    <t>3.</t>
  </si>
  <si>
    <t xml:space="preserve">  4.1</t>
  </si>
  <si>
    <t>Программа по переоснащению учреждений социально-культурной сферы г.Днестровск</t>
  </si>
  <si>
    <t xml:space="preserve"> 1.1.</t>
  </si>
  <si>
    <t xml:space="preserve"> 2.1.</t>
  </si>
  <si>
    <t>Капитальный   ремонт  соц.культ. учреждений</t>
  </si>
  <si>
    <t xml:space="preserve">  -//-</t>
  </si>
  <si>
    <t>4.</t>
  </si>
  <si>
    <t>3.1.</t>
  </si>
  <si>
    <t>Всего расходов ,в том числе по статьям:</t>
  </si>
  <si>
    <t>5.</t>
  </si>
  <si>
    <t>Программа благоустройства городских территорий,всего:</t>
  </si>
  <si>
    <t>6.</t>
  </si>
  <si>
    <t>Благоустройство городских территорий</t>
  </si>
  <si>
    <t>приложение № 13</t>
  </si>
  <si>
    <t>Адресная программа по наказам избирателей, капитальному  ремонту и благоустройству жилищного фонда</t>
  </si>
  <si>
    <t>Адресная программа капитального  ремонта объектов социально-культурного назначения, всего:</t>
  </si>
  <si>
    <t>8.</t>
  </si>
  <si>
    <t>Приобретение и установка детской игровой площадки</t>
  </si>
  <si>
    <t xml:space="preserve">капитальный ремонт жилфонда </t>
  </si>
  <si>
    <t>3.2.</t>
  </si>
  <si>
    <t>Капитальный ремонт административных зданий</t>
  </si>
  <si>
    <t>приложение № 11</t>
  </si>
  <si>
    <t>приложение № 12</t>
  </si>
  <si>
    <t>Транспортировка умерших в морг</t>
  </si>
  <si>
    <t>к Решению Днестровского городского</t>
  </si>
  <si>
    <t>Совета народных депутатов</t>
  </si>
  <si>
    <t>7.</t>
  </si>
  <si>
    <t>4.2</t>
  </si>
  <si>
    <t>Приобретение сценического звукового оборудования</t>
  </si>
  <si>
    <t>5.1</t>
  </si>
  <si>
    <t xml:space="preserve">Строительство зоны отдыха </t>
  </si>
  <si>
    <t>Программа капитального вложения в строительство объектов  социально-культурного назначения г. Днестровска</t>
  </si>
  <si>
    <t>Текущий ремонт обьектов социально-культрного назначения</t>
  </si>
  <si>
    <t>Расходы на содержание объектов образования,культуры и спорта</t>
  </si>
  <si>
    <t>Расходы на преобритение огнетушителей для обьектов образования, культуры и спорта</t>
  </si>
  <si>
    <t xml:space="preserve"> в составе местного бюджета г.Днестровск на 2025 год</t>
  </si>
  <si>
    <t>приложение №17</t>
  </si>
  <si>
    <t>Приобретение компьютеров и приентеров</t>
  </si>
  <si>
    <t>Приобретение лодки с матором</t>
  </si>
  <si>
    <t>адресная программа по наказам избирателей</t>
  </si>
  <si>
    <t xml:space="preserve"> 2.2.</t>
  </si>
  <si>
    <t xml:space="preserve">  4.3</t>
  </si>
  <si>
    <t>4.5</t>
  </si>
  <si>
    <t>Ремонт системы аварийного 
оповещения</t>
  </si>
  <si>
    <t>приложение № 18</t>
  </si>
  <si>
    <t>в т. ч. кредиторская задолженность 2024г.</t>
  </si>
  <si>
    <t>Приобретение системы аварийного оповещения</t>
  </si>
  <si>
    <t>9.</t>
  </si>
  <si>
    <t>г.Днестровск на 2025 год", принятое на 22-й сессии,</t>
  </si>
  <si>
    <t>26 озыва 14 февраля 2025 года"</t>
  </si>
  <si>
    <t>Приложение № 6</t>
  </si>
  <si>
    <t xml:space="preserve">к Решению Днестровского городского </t>
  </si>
  <si>
    <t>№ 14 от 30.05.2025 г.</t>
  </si>
  <si>
    <t xml:space="preserve">"О внесении изменений в  Решение Днестровского </t>
  </si>
  <si>
    <t xml:space="preserve">городского Совета народных депутатов </t>
  </si>
  <si>
    <t xml:space="preserve"> № 3 "Об утверждении местного бюджета </t>
  </si>
  <si>
    <t>№ 3 от 14.02.2025 г.</t>
  </si>
  <si>
    <t>"Об утверждении местного бюджета г. Днестровска на 2025 г."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</si>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</sst>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4" fillId="0" borderId="2" xfId="0" applyFont="1" applyBorder="1"/>
    <xf numFmtId="0" fontId="2" fillId="0" borderId="0" xfId="0" applyFont="1" applyBorder="1"/>
    <xf numFmtId="164" fontId="5" fillId="0" borderId="2" xfId="1" applyNumberFormat="1" applyFont="1" applyBorder="1"/>
    <xf numFmtId="0" fontId="7" fillId="0" borderId="0" xfId="0" applyFont="1"/>
    <xf numFmtId="0" fontId="2" fillId="0" borderId="13" xfId="0" applyFont="1" applyBorder="1"/>
    <xf numFmtId="0" fontId="7" fillId="0" borderId="9" xfId="0" applyFont="1" applyBorder="1"/>
    <xf numFmtId="0" fontId="7" fillId="0" borderId="15" xfId="0" applyFont="1" applyBorder="1"/>
    <xf numFmtId="164" fontId="6" fillId="0" borderId="15" xfId="1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/>
    <xf numFmtId="0" fontId="4" fillId="0" borderId="11" xfId="0" applyFont="1" applyBorder="1" applyAlignment="1">
      <alignment horizontal="center"/>
    </xf>
    <xf numFmtId="164" fontId="5" fillId="0" borderId="0" xfId="1" applyNumberFormat="1" applyFont="1" applyFill="1" applyBorder="1" applyAlignment="1"/>
    <xf numFmtId="164" fontId="6" fillId="2" borderId="4" xfId="1" applyNumberFormat="1" applyFont="1" applyFill="1" applyBorder="1" applyAlignment="1"/>
    <xf numFmtId="164" fontId="5" fillId="2" borderId="0" xfId="1" applyNumberFormat="1" applyFont="1" applyFill="1" applyBorder="1" applyAlignment="1"/>
    <xf numFmtId="0" fontId="10" fillId="2" borderId="3" xfId="0" applyFont="1" applyFill="1" applyBorder="1"/>
    <xf numFmtId="0" fontId="10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164" fontId="11" fillId="2" borderId="4" xfId="0" applyNumberFormat="1" applyFont="1" applyFill="1" applyBorder="1" applyAlignment="1"/>
    <xf numFmtId="0" fontId="12" fillId="2" borderId="3" xfId="0" applyFont="1" applyFill="1" applyBorder="1"/>
    <xf numFmtId="164" fontId="9" fillId="2" borderId="0" xfId="0" applyNumberFormat="1" applyFont="1" applyFill="1"/>
    <xf numFmtId="0" fontId="9" fillId="2" borderId="0" xfId="0" applyFont="1" applyFill="1"/>
    <xf numFmtId="16" fontId="2" fillId="2" borderId="13" xfId="0" applyNumberFormat="1" applyFont="1" applyFill="1" applyBorder="1" applyAlignment="1">
      <alignment horizontal="right"/>
    </xf>
    <xf numFmtId="0" fontId="7" fillId="2" borderId="0" xfId="0" applyFont="1" applyFill="1"/>
    <xf numFmtId="165" fontId="7" fillId="0" borderId="0" xfId="0" applyNumberFormat="1" applyFont="1"/>
    <xf numFmtId="165" fontId="8" fillId="0" borderId="17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0" fontId="13" fillId="2" borderId="4" xfId="0" applyFont="1" applyFill="1" applyBorder="1" applyAlignment="1">
      <alignment wrapText="1"/>
    </xf>
    <xf numFmtId="0" fontId="7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164" fontId="5" fillId="2" borderId="5" xfId="1" applyNumberFormat="1" applyFont="1" applyFill="1" applyBorder="1"/>
    <xf numFmtId="164" fontId="5" fillId="2" borderId="6" xfId="1" applyNumberFormat="1" applyFont="1" applyFill="1" applyBorder="1" applyAlignment="1"/>
    <xf numFmtId="0" fontId="2" fillId="2" borderId="2" xfId="0" applyFont="1" applyFill="1" applyBorder="1"/>
    <xf numFmtId="16" fontId="2" fillId="2" borderId="7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0" fontId="4" fillId="2" borderId="2" xfId="0" applyFont="1" applyFill="1" applyBorder="1"/>
    <xf numFmtId="165" fontId="7" fillId="2" borderId="0" xfId="0" applyNumberFormat="1" applyFont="1" applyFill="1"/>
    <xf numFmtId="16" fontId="2" fillId="2" borderId="9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/>
    </xf>
    <xf numFmtId="164" fontId="5" fillId="2" borderId="9" xfId="1" applyNumberFormat="1" applyFont="1" applyFill="1" applyBorder="1"/>
    <xf numFmtId="164" fontId="5" fillId="2" borderId="10" xfId="1" applyNumberFormat="1" applyFont="1" applyFill="1" applyBorder="1" applyAlignment="1">
      <alignment horizontal="right"/>
    </xf>
    <xf numFmtId="0" fontId="2" fillId="2" borderId="9" xfId="0" applyFont="1" applyFill="1" applyBorder="1"/>
    <xf numFmtId="16" fontId="2" fillId="2" borderId="2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5" fillId="2" borderId="2" xfId="1" applyNumberFormat="1" applyFont="1" applyFill="1" applyBorder="1"/>
    <xf numFmtId="16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16" fontId="2" fillId="2" borderId="11" xfId="0" applyNumberFormat="1" applyFont="1" applyFill="1" applyBorder="1" applyAlignment="1">
      <alignment horizontal="right"/>
    </xf>
    <xf numFmtId="164" fontId="7" fillId="2" borderId="0" xfId="0" applyNumberFormat="1" applyFont="1" applyFill="1"/>
    <xf numFmtId="0" fontId="4" fillId="2" borderId="4" xfId="0" applyFont="1" applyFill="1" applyBorder="1" applyAlignment="1">
      <alignment horizontal="left" wrapText="1"/>
    </xf>
    <xf numFmtId="164" fontId="6" fillId="2" borderId="3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/>
    <xf numFmtId="16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/>
    </xf>
    <xf numFmtId="164" fontId="5" fillId="2" borderId="15" xfId="1" applyNumberFormat="1" applyFont="1" applyFill="1" applyBorder="1"/>
    <xf numFmtId="2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5" fontId="8" fillId="2" borderId="0" xfId="0" applyNumberFormat="1" applyFont="1" applyFill="1"/>
    <xf numFmtId="0" fontId="2" fillId="2" borderId="12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center" vertical="center"/>
    </xf>
    <xf numFmtId="1" fontId="15" fillId="2" borderId="11" xfId="0" applyNumberFormat="1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wrapText="1"/>
    </xf>
    <xf numFmtId="0" fontId="2" fillId="0" borderId="5" xfId="0" applyFont="1" applyBorder="1"/>
    <xf numFmtId="165" fontId="17" fillId="0" borderId="0" xfId="0" applyNumberFormat="1" applyFont="1" applyAlignment="1">
      <alignment horizontal="center"/>
    </xf>
    <xf numFmtId="0" fontId="2" fillId="2" borderId="14" xfId="0" applyFont="1" applyFill="1" applyBorder="1" applyAlignment="1">
      <alignment horizontal="left" wrapText="1"/>
    </xf>
    <xf numFmtId="0" fontId="7" fillId="0" borderId="2" xfId="0" applyFont="1" applyBorder="1"/>
    <xf numFmtId="0" fontId="7" fillId="0" borderId="0" xfId="0" applyFont="1" applyBorder="1"/>
    <xf numFmtId="164" fontId="6" fillId="0" borderId="2" xfId="1" applyNumberFormat="1" applyFont="1" applyBorder="1"/>
    <xf numFmtId="165" fontId="8" fillId="0" borderId="0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10" fillId="2" borderId="12" xfId="0" applyFont="1" applyFill="1" applyBorder="1" applyAlignment="1">
      <alignment horizontal="left" wrapText="1"/>
    </xf>
    <xf numFmtId="0" fontId="12" fillId="0" borderId="14" xfId="0" applyFont="1" applyBorder="1"/>
    <xf numFmtId="0" fontId="12" fillId="0" borderId="6" xfId="0" applyFont="1" applyBorder="1"/>
    <xf numFmtId="0" fontId="9" fillId="0" borderId="10" xfId="0" applyFont="1" applyBorder="1" applyAlignment="1">
      <alignment horizontal="right"/>
    </xf>
    <xf numFmtId="0" fontId="9" fillId="0" borderId="10" xfId="0" applyFont="1" applyBorder="1"/>
    <xf numFmtId="0" fontId="9" fillId="0" borderId="17" xfId="0" applyFont="1" applyBorder="1"/>
    <xf numFmtId="164" fontId="14" fillId="0" borderId="0" xfId="0" applyNumberFormat="1" applyFon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16" fontId="2" fillId="2" borderId="3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right"/>
    </xf>
    <xf numFmtId="49" fontId="2" fillId="2" borderId="15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/>
    </xf>
    <xf numFmtId="4" fontId="17" fillId="3" borderId="0" xfId="0" applyNumberFormat="1" applyFont="1" applyFill="1" applyAlignment="1">
      <alignment horizontal="center"/>
    </xf>
    <xf numFmtId="4" fontId="7" fillId="0" borderId="0" xfId="0" applyNumberFormat="1" applyFont="1" applyAlignment="1">
      <alignment horizontal="center"/>
    </xf>
    <xf numFmtId="164" fontId="5" fillId="0" borderId="7" xfId="1" applyNumberFormat="1" applyFont="1" applyFill="1" applyBorder="1"/>
    <xf numFmtId="164" fontId="5" fillId="0" borderId="9" xfId="1" applyNumberFormat="1" applyFont="1" applyFill="1" applyBorder="1"/>
    <xf numFmtId="164" fontId="6" fillId="0" borderId="11" xfId="1" applyNumberFormat="1" applyFont="1" applyFill="1" applyBorder="1"/>
    <xf numFmtId="165" fontId="6" fillId="0" borderId="12" xfId="1" applyNumberFormat="1" applyFont="1" applyFill="1" applyBorder="1" applyAlignment="1"/>
    <xf numFmtId="164" fontId="11" fillId="0" borderId="11" xfId="1" applyNumberFormat="1" applyFont="1" applyFill="1" applyBorder="1"/>
    <xf numFmtId="164" fontId="16" fillId="0" borderId="11" xfId="1" applyNumberFormat="1" applyFont="1" applyFill="1" applyBorder="1"/>
    <xf numFmtId="165" fontId="16" fillId="0" borderId="12" xfId="1" applyNumberFormat="1" applyFont="1" applyFill="1" applyBorder="1" applyAlignment="1"/>
    <xf numFmtId="165" fontId="11" fillId="0" borderId="12" xfId="1" applyNumberFormat="1" applyFont="1" applyFill="1" applyBorder="1" applyAlignment="1"/>
    <xf numFmtId="164" fontId="11" fillId="0" borderId="13" xfId="1" applyNumberFormat="1" applyFont="1" applyFill="1" applyBorder="1"/>
    <xf numFmtId="165" fontId="10" fillId="0" borderId="14" xfId="0" applyNumberFormat="1" applyFont="1" applyFill="1" applyBorder="1" applyAlignment="1">
      <alignment horizontal="center"/>
    </xf>
    <xf numFmtId="164" fontId="11" fillId="0" borderId="5" xfId="1" applyNumberFormat="1" applyFont="1" applyFill="1" applyBorder="1"/>
    <xf numFmtId="165" fontId="10" fillId="0" borderId="6" xfId="0" applyNumberFormat="1" applyFont="1" applyFill="1" applyBorder="1" applyAlignment="1">
      <alignment horizontal="center"/>
    </xf>
    <xf numFmtId="165" fontId="11" fillId="0" borderId="10" xfId="1" applyNumberFormat="1" applyFont="1" applyFill="1" applyBorder="1" applyAlignment="1">
      <alignment horizontal="center"/>
    </xf>
    <xf numFmtId="164" fontId="11" fillId="0" borderId="9" xfId="1" applyNumberFormat="1" applyFont="1" applyFill="1" applyBorder="1"/>
    <xf numFmtId="165" fontId="18" fillId="0" borderId="10" xfId="0" applyNumberFormat="1" applyFont="1" applyFill="1" applyBorder="1" applyAlignment="1">
      <alignment horizontal="center"/>
    </xf>
    <xf numFmtId="164" fontId="18" fillId="0" borderId="10" xfId="0" applyNumberFormat="1" applyFont="1" applyFill="1" applyBorder="1" applyAlignment="1">
      <alignment horizontal="center"/>
    </xf>
    <xf numFmtId="164" fontId="11" fillId="0" borderId="15" xfId="1" applyNumberFormat="1" applyFont="1" applyFill="1" applyBorder="1"/>
    <xf numFmtId="164" fontId="18" fillId="0" borderId="17" xfId="0" applyNumberFormat="1" applyFont="1" applyFill="1" applyBorder="1" applyAlignment="1">
      <alignment horizontal="center"/>
    </xf>
    <xf numFmtId="164" fontId="6" fillId="2" borderId="22" xfId="1" applyNumberFormat="1" applyFont="1" applyFill="1" applyBorder="1" applyAlignment="1">
      <alignment horizontal="center"/>
    </xf>
    <xf numFmtId="165" fontId="6" fillId="0" borderId="3" xfId="1" applyNumberFormat="1" applyFont="1" applyFill="1" applyBorder="1" applyAlignment="1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164" fontId="5" fillId="0" borderId="24" xfId="1" applyNumberFormat="1" applyFont="1" applyFill="1" applyBorder="1"/>
    <xf numFmtId="164" fontId="5" fillId="0" borderId="29" xfId="1" applyNumberFormat="1" applyFont="1" applyFill="1" applyBorder="1"/>
    <xf numFmtId="164" fontId="5" fillId="2" borderId="30" xfId="1" applyNumberFormat="1" applyFont="1" applyFill="1" applyBorder="1"/>
    <xf numFmtId="164" fontId="5" fillId="0" borderId="22" xfId="1" applyNumberFormat="1" applyFont="1" applyFill="1" applyBorder="1"/>
    <xf numFmtId="164" fontId="5" fillId="2" borderId="22" xfId="1" applyNumberFormat="1" applyFont="1" applyFill="1" applyBorder="1"/>
    <xf numFmtId="164" fontId="6" fillId="2" borderId="29" xfId="1" applyNumberFormat="1" applyFont="1" applyFill="1" applyBorder="1" applyAlignment="1">
      <alignment horizontal="center"/>
    </xf>
    <xf numFmtId="164" fontId="5" fillId="0" borderId="30" xfId="1" applyNumberFormat="1" applyFont="1" applyFill="1" applyBorder="1"/>
    <xf numFmtId="164" fontId="5" fillId="0" borderId="25" xfId="1" applyNumberFormat="1" applyFont="1" applyFill="1" applyBorder="1"/>
    <xf numFmtId="164" fontId="5" fillId="0" borderId="26" xfId="1" applyNumberFormat="1" applyFont="1" applyFill="1" applyBorder="1"/>
    <xf numFmtId="0" fontId="2" fillId="2" borderId="27" xfId="0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23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64" fontId="5" fillId="0" borderId="13" xfId="1" applyNumberFormat="1" applyFont="1" applyFill="1" applyBorder="1" applyAlignment="1"/>
    <xf numFmtId="164" fontId="5" fillId="0" borderId="11" xfId="1" applyNumberFormat="1" applyFont="1" applyFill="1" applyBorder="1" applyAlignment="1"/>
    <xf numFmtId="164" fontId="5" fillId="2" borderId="2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2" borderId="3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5" fillId="0" borderId="9" xfId="1" applyNumberFormat="1" applyFont="1" applyFill="1" applyBorder="1" applyAlignment="1"/>
    <xf numFmtId="165" fontId="5" fillId="0" borderId="15" xfId="1" applyNumberFormat="1" applyFont="1" applyFill="1" applyBorder="1" applyAlignment="1"/>
    <xf numFmtId="165" fontId="5" fillId="0" borderId="5" xfId="1" applyNumberFormat="1" applyFont="1" applyFill="1" applyBorder="1" applyAlignment="1"/>
    <xf numFmtId="165" fontId="5" fillId="2" borderId="9" xfId="1" applyNumberFormat="1" applyFont="1" applyFill="1" applyBorder="1" applyAlignment="1"/>
    <xf numFmtId="165" fontId="5" fillId="2" borderId="15" xfId="1" applyNumberFormat="1" applyFont="1" applyFill="1" applyBorder="1" applyAlignment="1"/>
    <xf numFmtId="165" fontId="5" fillId="2" borderId="2" xfId="1" applyNumberFormat="1" applyFont="1" applyFill="1" applyBorder="1" applyAlignment="1"/>
    <xf numFmtId="0" fontId="2" fillId="2" borderId="18" xfId="0" applyFont="1" applyFill="1" applyBorder="1" applyAlignment="1">
      <alignment horizontal="left"/>
    </xf>
    <xf numFmtId="164" fontId="5" fillId="0" borderId="5" xfId="1" applyNumberFormat="1" applyFont="1" applyFill="1" applyBorder="1"/>
    <xf numFmtId="2" fontId="4" fillId="2" borderId="3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/>
    <xf numFmtId="0" fontId="4" fillId="2" borderId="23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left" vertical="top" wrapText="1"/>
    </xf>
    <xf numFmtId="43" fontId="7" fillId="0" borderId="0" xfId="0" applyNumberFormat="1" applyFont="1"/>
    <xf numFmtId="43" fontId="7" fillId="0" borderId="0" xfId="0" applyNumberFormat="1" applyFont="1" applyAlignment="1">
      <alignment horizontal="center"/>
    </xf>
    <xf numFmtId="2" fontId="10" fillId="0" borderId="1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wrapText="1"/>
    </xf>
    <xf numFmtId="164" fontId="22" fillId="0" borderId="0" xfId="0" applyNumberFormat="1" applyFont="1" applyAlignment="1">
      <alignment horizontal="center"/>
    </xf>
    <xf numFmtId="164" fontId="5" fillId="0" borderId="33" xfId="1" applyNumberFormat="1" applyFont="1" applyFill="1" applyBorder="1"/>
    <xf numFmtId="165" fontId="5" fillId="0" borderId="7" xfId="1" applyNumberFormat="1" applyFont="1" applyFill="1" applyBorder="1" applyAlignment="1"/>
    <xf numFmtId="0" fontId="2" fillId="2" borderId="17" xfId="0" applyFont="1" applyFill="1" applyBorder="1" applyAlignment="1">
      <alignment horizontal="left" wrapText="1"/>
    </xf>
    <xf numFmtId="165" fontId="6" fillId="0" borderId="3" xfId="1" applyNumberFormat="1" applyFont="1" applyFill="1" applyBorder="1" applyAlignment="1">
      <alignment horizontal="center"/>
    </xf>
    <xf numFmtId="0" fontId="4" fillId="0" borderId="20" xfId="0" applyFont="1" applyFill="1" applyBorder="1"/>
    <xf numFmtId="165" fontId="5" fillId="0" borderId="8" xfId="1" applyNumberFormat="1" applyFont="1" applyFill="1" applyBorder="1" applyAlignment="1">
      <alignment horizontal="center"/>
    </xf>
    <xf numFmtId="0" fontId="4" fillId="0" borderId="2" xfId="0" applyFont="1" applyFill="1" applyBorder="1"/>
    <xf numFmtId="164" fontId="6" fillId="0" borderId="4" xfId="1" applyNumberFormat="1" applyFont="1" applyFill="1" applyBorder="1" applyAlignment="1"/>
    <xf numFmtId="0" fontId="4" fillId="0" borderId="3" xfId="0" applyFont="1" applyFill="1" applyBorder="1"/>
    <xf numFmtId="164" fontId="6" fillId="0" borderId="3" xfId="1" applyNumberFormat="1" applyFont="1" applyFill="1" applyBorder="1" applyAlignment="1"/>
    <xf numFmtId="0" fontId="4" fillId="0" borderId="23" xfId="0" applyFont="1" applyFill="1" applyBorder="1"/>
    <xf numFmtId="165" fontId="6" fillId="0" borderId="11" xfId="1" applyNumberFormat="1" applyFont="1" applyFill="1" applyBorder="1" applyAlignment="1"/>
    <xf numFmtId="0" fontId="10" fillId="0" borderId="21" xfId="0" applyFont="1" applyFill="1" applyBorder="1"/>
    <xf numFmtId="2" fontId="10" fillId="0" borderId="11" xfId="0" applyNumberFormat="1" applyFont="1" applyFill="1" applyBorder="1" applyAlignment="1">
      <alignment horizontal="center" vertical="center"/>
    </xf>
    <xf numFmtId="165" fontId="11" fillId="0" borderId="3" xfId="1" applyNumberFormat="1" applyFont="1" applyFill="1" applyBorder="1" applyAlignment="1"/>
    <xf numFmtId="0" fontId="19" fillId="0" borderId="0" xfId="0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7"/>
  <sheetViews>
    <sheetView tabSelected="1" view="pageBreakPreview" zoomScaleNormal="100" zoomScaleSheetLayoutView="100" workbookViewId="0">
      <selection activeCell="N22" sqref="N22"/>
    </sheetView>
  </sheetViews>
  <sheetFormatPr defaultRowHeight="15" x14ac:dyDescent="0.25"/>
  <cols>
    <col min="1" max="1" width="9" style="8" customWidth="1"/>
    <col min="2" max="2" width="54.28515625" style="8" customWidth="1"/>
    <col min="3" max="3" width="14.5703125" style="8" customWidth="1"/>
    <col min="4" max="4" width="15.85546875" style="14" customWidth="1"/>
    <col min="5" max="5" width="19.85546875" style="8" customWidth="1"/>
    <col min="6" max="6" width="13.5703125" style="8" customWidth="1"/>
    <col min="7" max="7" width="13.85546875" style="8" bestFit="1" customWidth="1"/>
    <col min="8" max="16384" width="9.140625" style="8"/>
  </cols>
  <sheetData>
    <row r="1" spans="1:5" x14ac:dyDescent="0.25">
      <c r="B1" s="90"/>
      <c r="C1" s="90"/>
      <c r="D1" s="90"/>
      <c r="E1" s="90" t="s">
        <v>65</v>
      </c>
    </row>
    <row r="2" spans="1:5" x14ac:dyDescent="0.25">
      <c r="B2" s="90"/>
      <c r="C2" s="90"/>
      <c r="D2" s="90"/>
      <c r="E2" s="91" t="s">
        <v>66</v>
      </c>
    </row>
    <row r="3" spans="1:5" x14ac:dyDescent="0.25">
      <c r="B3" s="178"/>
      <c r="C3" s="178"/>
      <c r="D3" s="178"/>
      <c r="E3" s="91" t="s">
        <v>40</v>
      </c>
    </row>
    <row r="4" spans="1:5" x14ac:dyDescent="0.25">
      <c r="B4" s="90"/>
      <c r="C4" s="90"/>
      <c r="D4" s="90"/>
      <c r="E4" s="91" t="s">
        <v>67</v>
      </c>
    </row>
    <row r="5" spans="1:5" x14ac:dyDescent="0.25">
      <c r="B5" s="90"/>
      <c r="C5" s="90"/>
      <c r="D5" s="90"/>
      <c r="E5" s="92" t="s">
        <v>68</v>
      </c>
    </row>
    <row r="6" spans="1:5" x14ac:dyDescent="0.25">
      <c r="B6" s="178"/>
      <c r="C6" s="178"/>
      <c r="D6" s="178"/>
      <c r="E6" s="92" t="s">
        <v>69</v>
      </c>
    </row>
    <row r="7" spans="1:5" x14ac:dyDescent="0.25">
      <c r="B7" s="90"/>
      <c r="C7" s="90"/>
      <c r="D7" s="90"/>
      <c r="E7" s="92" t="s">
        <v>70</v>
      </c>
    </row>
    <row r="8" spans="1:5" x14ac:dyDescent="0.25">
      <c r="B8" s="90"/>
      <c r="C8" s="90"/>
      <c r="D8" s="90"/>
      <c r="E8" s="92" t="s">
        <v>63</v>
      </c>
    </row>
    <row r="9" spans="1:5" ht="15.75" x14ac:dyDescent="0.25">
      <c r="A9" s="1"/>
      <c r="B9" s="90"/>
      <c r="C9" s="90"/>
      <c r="D9" s="90"/>
      <c r="E9" s="92" t="s">
        <v>64</v>
      </c>
    </row>
    <row r="10" spans="1:5" ht="15.75" x14ac:dyDescent="0.25">
      <c r="A10" s="1"/>
      <c r="B10" s="121"/>
      <c r="C10" s="122"/>
      <c r="D10" s="123"/>
      <c r="E10" s="90" t="s">
        <v>73</v>
      </c>
    </row>
    <row r="11" spans="1:5" ht="15.75" x14ac:dyDescent="0.25">
      <c r="A11" s="1"/>
      <c r="B11" s="179" t="s">
        <v>39</v>
      </c>
      <c r="C11" s="179"/>
      <c r="D11" s="179"/>
      <c r="E11" s="179"/>
    </row>
    <row r="12" spans="1:5" ht="15.75" x14ac:dyDescent="0.25">
      <c r="A12" s="1"/>
      <c r="B12" s="180" t="s">
        <v>40</v>
      </c>
      <c r="C12" s="180"/>
      <c r="D12" s="180"/>
      <c r="E12" s="180"/>
    </row>
    <row r="13" spans="1:5" ht="15.75" x14ac:dyDescent="0.25">
      <c r="A13" s="1"/>
      <c r="B13" s="180" t="s">
        <v>71</v>
      </c>
      <c r="C13" s="180"/>
      <c r="D13" s="180"/>
      <c r="E13" s="180"/>
    </row>
    <row r="14" spans="1:5" ht="15.75" x14ac:dyDescent="0.25">
      <c r="A14" s="1"/>
      <c r="B14" s="90"/>
      <c r="C14" s="90"/>
      <c r="D14" s="90"/>
      <c r="E14" s="90" t="s">
        <v>72</v>
      </c>
    </row>
    <row r="15" spans="1:5" ht="16.5" x14ac:dyDescent="0.25">
      <c r="A15" s="181" t="s">
        <v>0</v>
      </c>
      <c r="B15" s="181"/>
      <c r="C15" s="181"/>
      <c r="D15" s="181"/>
      <c r="E15" s="181"/>
    </row>
    <row r="16" spans="1:5" ht="16.5" x14ac:dyDescent="0.25">
      <c r="A16" s="181" t="s">
        <v>1</v>
      </c>
      <c r="B16" s="181"/>
      <c r="C16" s="181"/>
      <c r="D16" s="181"/>
      <c r="E16" s="181"/>
    </row>
    <row r="17" spans="1:12" ht="16.5" x14ac:dyDescent="0.25">
      <c r="A17" s="181" t="s">
        <v>2</v>
      </c>
      <c r="B17" s="181"/>
      <c r="C17" s="181"/>
      <c r="D17" s="181"/>
      <c r="E17" s="181"/>
    </row>
    <row r="18" spans="1:12" ht="16.5" x14ac:dyDescent="0.25">
      <c r="A18" s="181" t="s">
        <v>50</v>
      </c>
      <c r="B18" s="181"/>
      <c r="C18" s="181"/>
      <c r="D18" s="181"/>
      <c r="E18" s="181"/>
    </row>
    <row r="19" spans="1:12" ht="15.75" x14ac:dyDescent="0.25">
      <c r="A19" s="3"/>
      <c r="B19" s="3"/>
      <c r="C19" s="3"/>
      <c r="D19" s="3"/>
      <c r="E19" s="3"/>
    </row>
    <row r="20" spans="1:12" ht="16.5" thickBot="1" x14ac:dyDescent="0.3">
      <c r="A20" s="1"/>
      <c r="B20" s="1"/>
      <c r="C20" s="1"/>
      <c r="D20" s="13"/>
      <c r="E20" s="2" t="s">
        <v>3</v>
      </c>
    </row>
    <row r="21" spans="1:12" ht="15.75" x14ac:dyDescent="0.25">
      <c r="A21" s="184" t="s">
        <v>4</v>
      </c>
      <c r="B21" s="186" t="s">
        <v>5</v>
      </c>
      <c r="C21" s="184" t="s">
        <v>6</v>
      </c>
      <c r="D21" s="188" t="s">
        <v>7</v>
      </c>
      <c r="E21" s="15"/>
    </row>
    <row r="22" spans="1:12" ht="16.5" thickBot="1" x14ac:dyDescent="0.3">
      <c r="A22" s="185"/>
      <c r="B22" s="187"/>
      <c r="C22" s="185"/>
      <c r="D22" s="189"/>
      <c r="E22" s="16" t="s">
        <v>8</v>
      </c>
    </row>
    <row r="23" spans="1:12" ht="6.75" customHeight="1" thickBot="1" x14ac:dyDescent="0.3">
      <c r="A23" s="5"/>
      <c r="B23" s="6"/>
      <c r="C23" s="7"/>
      <c r="D23" s="17"/>
      <c r="E23" s="4"/>
    </row>
    <row r="24" spans="1:12" s="28" customFormat="1" ht="32.25" thickBot="1" x14ac:dyDescent="0.3">
      <c r="A24" s="34" t="s">
        <v>9</v>
      </c>
      <c r="B24" s="32" t="s">
        <v>25</v>
      </c>
      <c r="C24" s="35">
        <v>130100</v>
      </c>
      <c r="D24" s="18">
        <f>SUM(D26:D27)</f>
        <v>5983632</v>
      </c>
      <c r="E24" s="36"/>
    </row>
    <row r="25" spans="1:12" s="28" customFormat="1" ht="15.75" x14ac:dyDescent="0.25">
      <c r="A25" s="37"/>
      <c r="B25" s="38" t="s">
        <v>10</v>
      </c>
      <c r="C25" s="39"/>
      <c r="D25" s="40"/>
      <c r="E25" s="41"/>
    </row>
    <row r="26" spans="1:12" s="28" customFormat="1" ht="15.75" x14ac:dyDescent="0.25">
      <c r="A26" s="42" t="s">
        <v>17</v>
      </c>
      <c r="B26" s="43" t="s">
        <v>27</v>
      </c>
      <c r="C26" s="101">
        <v>130130</v>
      </c>
      <c r="D26" s="168">
        <v>5983632</v>
      </c>
      <c r="E26" s="169" t="s">
        <v>36</v>
      </c>
      <c r="G26" s="45"/>
    </row>
    <row r="27" spans="1:12" s="28" customFormat="1" ht="15.75" x14ac:dyDescent="0.25">
      <c r="A27" s="46"/>
      <c r="B27" s="47"/>
      <c r="C27" s="48"/>
      <c r="D27" s="49"/>
      <c r="E27" s="50"/>
    </row>
    <row r="28" spans="1:12" s="28" customFormat="1" ht="16.5" thickBot="1" x14ac:dyDescent="0.3">
      <c r="A28" s="51"/>
      <c r="B28" s="52"/>
      <c r="C28" s="53"/>
      <c r="D28" s="19"/>
      <c r="E28" s="41"/>
    </row>
    <row r="29" spans="1:12" s="28" customFormat="1" ht="48" thickBot="1" x14ac:dyDescent="0.3">
      <c r="A29" s="54" t="s">
        <v>12</v>
      </c>
      <c r="B29" s="55" t="s">
        <v>29</v>
      </c>
      <c r="C29" s="119" t="s">
        <v>13</v>
      </c>
      <c r="D29" s="170">
        <f>SUM(D30:D31)</f>
        <v>850000</v>
      </c>
      <c r="E29" s="171" t="s">
        <v>37</v>
      </c>
    </row>
    <row r="30" spans="1:12" s="28" customFormat="1" ht="19.5" customHeight="1" x14ac:dyDescent="0.25">
      <c r="A30" s="27" t="s">
        <v>18</v>
      </c>
      <c r="B30" s="77" t="s">
        <v>33</v>
      </c>
      <c r="C30" s="124">
        <v>240310</v>
      </c>
      <c r="D30" s="139">
        <v>400000</v>
      </c>
      <c r="E30" s="133" t="s">
        <v>20</v>
      </c>
    </row>
    <row r="31" spans="1:12" s="28" customFormat="1" ht="16.5" thickBot="1" x14ac:dyDescent="0.3">
      <c r="A31" s="56" t="s">
        <v>55</v>
      </c>
      <c r="B31" s="69" t="s">
        <v>54</v>
      </c>
      <c r="C31" s="125">
        <v>290000</v>
      </c>
      <c r="D31" s="140">
        <v>450000</v>
      </c>
      <c r="E31" s="133" t="s">
        <v>20</v>
      </c>
      <c r="F31" s="57"/>
      <c r="G31" s="57"/>
      <c r="L31" s="26"/>
    </row>
    <row r="32" spans="1:12" s="28" customFormat="1" ht="44.25" customHeight="1" thickBot="1" x14ac:dyDescent="0.3">
      <c r="A32" s="34" t="s">
        <v>14</v>
      </c>
      <c r="B32" s="58" t="s">
        <v>30</v>
      </c>
      <c r="C32" s="119" t="s">
        <v>13</v>
      </c>
      <c r="D32" s="172">
        <f>SUM(D34:D35)</f>
        <v>2605000</v>
      </c>
      <c r="E32" s="173" t="s">
        <v>28</v>
      </c>
      <c r="G32" s="57"/>
    </row>
    <row r="33" spans="1:7" s="28" customFormat="1" ht="16.5" thickBot="1" x14ac:dyDescent="0.3">
      <c r="A33" s="44"/>
      <c r="B33" s="60" t="s">
        <v>10</v>
      </c>
      <c r="C33" s="126"/>
      <c r="D33" s="141"/>
      <c r="E33" s="134"/>
    </row>
    <row r="34" spans="1:7" s="28" customFormat="1" ht="16.5" thickBot="1" x14ac:dyDescent="0.3">
      <c r="A34" s="93" t="s">
        <v>22</v>
      </c>
      <c r="B34" s="71" t="s">
        <v>19</v>
      </c>
      <c r="C34" s="127">
        <v>240330</v>
      </c>
      <c r="D34" s="142">
        <v>2605000</v>
      </c>
      <c r="E34" s="135" t="s">
        <v>20</v>
      </c>
      <c r="G34" s="45"/>
    </row>
    <row r="35" spans="1:7" s="28" customFormat="1" ht="16.5" thickBot="1" x14ac:dyDescent="0.3">
      <c r="A35" s="70" t="s">
        <v>34</v>
      </c>
      <c r="B35" s="71" t="s">
        <v>35</v>
      </c>
      <c r="C35" s="128">
        <v>240340</v>
      </c>
      <c r="D35" s="143"/>
      <c r="E35" s="135"/>
      <c r="G35" s="45"/>
    </row>
    <row r="36" spans="1:7" s="61" customFormat="1" ht="34.5" customHeight="1" thickBot="1" x14ac:dyDescent="0.3">
      <c r="A36" s="62" t="s">
        <v>21</v>
      </c>
      <c r="B36" s="63" t="s">
        <v>16</v>
      </c>
      <c r="C36" s="129" t="s">
        <v>13</v>
      </c>
      <c r="D36" s="174">
        <f>SUM(D37:D40)</f>
        <v>435000</v>
      </c>
      <c r="E36" s="175" t="s">
        <v>51</v>
      </c>
    </row>
    <row r="37" spans="1:7" s="28" customFormat="1" ht="15.75" x14ac:dyDescent="0.25">
      <c r="A37" s="42" t="s">
        <v>15</v>
      </c>
      <c r="B37" s="52" t="s">
        <v>52</v>
      </c>
      <c r="C37" s="130">
        <v>240120</v>
      </c>
      <c r="D37" s="144">
        <v>200000</v>
      </c>
      <c r="E37" s="136" t="s">
        <v>20</v>
      </c>
    </row>
    <row r="38" spans="1:7" s="28" customFormat="1" ht="15.75" x14ac:dyDescent="0.25">
      <c r="A38" s="94" t="s">
        <v>42</v>
      </c>
      <c r="B38" s="47" t="s">
        <v>43</v>
      </c>
      <c r="C38" s="131">
        <v>240120</v>
      </c>
      <c r="D38" s="145">
        <v>100000</v>
      </c>
      <c r="E38" s="133" t="s">
        <v>20</v>
      </c>
      <c r="G38" s="45"/>
    </row>
    <row r="39" spans="1:7" s="28" customFormat="1" ht="16.5" thickBot="1" x14ac:dyDescent="0.3">
      <c r="A39" s="42" t="s">
        <v>56</v>
      </c>
      <c r="B39" s="165" t="s">
        <v>61</v>
      </c>
      <c r="C39" s="163">
        <v>240120</v>
      </c>
      <c r="D39" s="164">
        <v>35000</v>
      </c>
      <c r="E39" s="133" t="s">
        <v>20</v>
      </c>
      <c r="G39" s="45"/>
    </row>
    <row r="40" spans="1:7" s="28" customFormat="1" ht="16.5" thickBot="1" x14ac:dyDescent="0.3">
      <c r="A40" s="95" t="s">
        <v>57</v>
      </c>
      <c r="B40" s="64" t="s">
        <v>53</v>
      </c>
      <c r="C40" s="132">
        <v>240120</v>
      </c>
      <c r="D40" s="146">
        <v>100000</v>
      </c>
      <c r="E40" s="137" t="s">
        <v>20</v>
      </c>
      <c r="G40" s="45"/>
    </row>
    <row r="41" spans="1:7" s="28" customFormat="1" ht="52.5" customHeight="1" thickBot="1" x14ac:dyDescent="0.3">
      <c r="A41" s="96" t="s">
        <v>24</v>
      </c>
      <c r="B41" s="63" t="s">
        <v>46</v>
      </c>
      <c r="C41" s="59" t="s">
        <v>13</v>
      </c>
      <c r="D41" s="166">
        <f>D42+D43+D44</f>
        <v>560000</v>
      </c>
      <c r="E41" s="167" t="s">
        <v>59</v>
      </c>
      <c r="G41" s="45"/>
    </row>
    <row r="42" spans="1:7" s="28" customFormat="1" ht="16.5" thickBot="1" x14ac:dyDescent="0.3">
      <c r="A42" s="97" t="s">
        <v>44</v>
      </c>
      <c r="B42" s="151" t="s">
        <v>45</v>
      </c>
      <c r="C42" s="152">
        <v>240230</v>
      </c>
      <c r="D42" s="147">
        <v>560000</v>
      </c>
      <c r="E42" s="138" t="s">
        <v>20</v>
      </c>
      <c r="G42" s="45"/>
    </row>
    <row r="43" spans="1:7" s="28" customFormat="1" ht="23.25" hidden="1" customHeight="1" x14ac:dyDescent="0.25">
      <c r="A43" s="156"/>
      <c r="B43" s="157"/>
      <c r="C43" s="102"/>
      <c r="D43" s="145"/>
      <c r="E43" s="138"/>
      <c r="G43" s="45"/>
    </row>
    <row r="44" spans="1:7" s="28" customFormat="1" ht="15.75" hidden="1" x14ac:dyDescent="0.25">
      <c r="A44" s="97"/>
      <c r="B44" s="98"/>
      <c r="C44" s="48"/>
      <c r="D44" s="148"/>
      <c r="E44" s="138"/>
      <c r="G44" s="45"/>
    </row>
    <row r="45" spans="1:7" s="28" customFormat="1" ht="16.5" hidden="1" thickBot="1" x14ac:dyDescent="0.3">
      <c r="A45" s="95"/>
      <c r="B45" s="64"/>
      <c r="C45" s="65"/>
      <c r="D45" s="149"/>
      <c r="E45" s="137"/>
      <c r="G45" s="45"/>
    </row>
    <row r="46" spans="1:7" s="28" customFormat="1" ht="16.5" hidden="1" thickBot="1" x14ac:dyDescent="0.3">
      <c r="A46" s="42"/>
      <c r="B46" s="52"/>
      <c r="C46" s="53"/>
      <c r="D46" s="150"/>
      <c r="E46" s="136"/>
      <c r="G46" s="45"/>
    </row>
    <row r="47" spans="1:7" s="61" customFormat="1" ht="36" customHeight="1" thickBot="1" x14ac:dyDescent="0.3">
      <c r="A47" s="153" t="s">
        <v>26</v>
      </c>
      <c r="B47" s="58" t="s">
        <v>47</v>
      </c>
      <c r="C47" s="154">
        <v>111030</v>
      </c>
      <c r="D47" s="120">
        <v>45000</v>
      </c>
      <c r="E47" s="155"/>
      <c r="G47" s="68"/>
    </row>
    <row r="48" spans="1:7" s="61" customFormat="1" ht="16.5" hidden="1" thickBot="1" x14ac:dyDescent="0.3">
      <c r="A48" s="66" t="s">
        <v>26</v>
      </c>
      <c r="B48" s="63" t="s">
        <v>38</v>
      </c>
      <c r="C48" s="103">
        <v>111070</v>
      </c>
      <c r="D48" s="104"/>
      <c r="E48" s="67"/>
      <c r="G48" s="68"/>
    </row>
    <row r="49" spans="1:7" s="61" customFormat="1" ht="16.5" thickBot="1" x14ac:dyDescent="0.3">
      <c r="A49" s="72" t="s">
        <v>41</v>
      </c>
      <c r="B49" s="63" t="s">
        <v>11</v>
      </c>
      <c r="C49" s="105">
        <v>111070</v>
      </c>
      <c r="D49" s="104">
        <v>50000</v>
      </c>
      <c r="E49" s="67"/>
    </row>
    <row r="50" spans="1:7" s="61" customFormat="1" ht="32.25" hidden="1" thickBot="1" x14ac:dyDescent="0.3">
      <c r="A50" s="73">
        <v>7</v>
      </c>
      <c r="B50" s="74" t="s">
        <v>32</v>
      </c>
      <c r="C50" s="106">
        <v>240120</v>
      </c>
      <c r="D50" s="107"/>
      <c r="E50" s="67"/>
    </row>
    <row r="51" spans="1:7" s="61" customFormat="1" ht="32.25" hidden="1" thickBot="1" x14ac:dyDescent="0.3">
      <c r="A51" s="160" t="s">
        <v>31</v>
      </c>
      <c r="B51" s="161" t="s">
        <v>49</v>
      </c>
      <c r="C51" s="105">
        <v>110360</v>
      </c>
      <c r="D51" s="108"/>
      <c r="E51" s="67"/>
    </row>
    <row r="52" spans="1:7" s="61" customFormat="1" ht="32.25" thickBot="1" x14ac:dyDescent="0.3">
      <c r="A52" s="182" t="s">
        <v>31</v>
      </c>
      <c r="B52" s="83" t="s">
        <v>48</v>
      </c>
      <c r="C52" s="105">
        <v>110710</v>
      </c>
      <c r="D52" s="108">
        <f>25000+75000+25000-30000</f>
        <v>95000</v>
      </c>
      <c r="E52" s="67"/>
    </row>
    <row r="53" spans="1:7" s="61" customFormat="1" ht="16.5" thickBot="1" x14ac:dyDescent="0.3">
      <c r="A53" s="183"/>
      <c r="B53" s="83" t="s">
        <v>60</v>
      </c>
      <c r="C53" s="105"/>
      <c r="D53" s="108">
        <v>59973</v>
      </c>
      <c r="E53" s="67"/>
    </row>
    <row r="54" spans="1:7" s="61" customFormat="1" ht="32.25" thickBot="1" x14ac:dyDescent="0.3">
      <c r="A54" s="176" t="s">
        <v>62</v>
      </c>
      <c r="B54" s="165" t="s">
        <v>58</v>
      </c>
      <c r="C54" s="105">
        <v>111020</v>
      </c>
      <c r="D54" s="177">
        <v>35000</v>
      </c>
      <c r="E54" s="133" t="s">
        <v>20</v>
      </c>
    </row>
    <row r="55" spans="1:7" s="26" customFormat="1" ht="16.5" thickBot="1" x14ac:dyDescent="0.3">
      <c r="A55" s="20"/>
      <c r="B55" s="21" t="s">
        <v>23</v>
      </c>
      <c r="C55" s="22" t="s">
        <v>13</v>
      </c>
      <c r="D55" s="23">
        <f>D24+D29+D32+D36+D47+D49+D50+D51+D48+D52+D41+D54</f>
        <v>10658632</v>
      </c>
      <c r="E55" s="24"/>
      <c r="F55" s="25"/>
      <c r="G55" s="25"/>
    </row>
    <row r="56" spans="1:7" ht="15.75" hidden="1" x14ac:dyDescent="0.25">
      <c r="A56" s="9"/>
      <c r="B56" s="84"/>
      <c r="C56" s="109">
        <v>110320</v>
      </c>
      <c r="D56" s="110"/>
      <c r="E56" s="9"/>
      <c r="F56" s="29"/>
    </row>
    <row r="57" spans="1:7" ht="15.75" x14ac:dyDescent="0.25">
      <c r="A57" s="75"/>
      <c r="B57" s="85"/>
      <c r="C57" s="111">
        <v>111020</v>
      </c>
      <c r="D57" s="112">
        <f>D54</f>
        <v>35000</v>
      </c>
      <c r="E57" s="75"/>
      <c r="F57" s="29"/>
    </row>
    <row r="58" spans="1:7" ht="15.75" x14ac:dyDescent="0.25">
      <c r="A58" s="75"/>
      <c r="B58" s="85"/>
      <c r="C58" s="111">
        <v>110710</v>
      </c>
      <c r="D58" s="112">
        <f>D52</f>
        <v>95000</v>
      </c>
      <c r="E58" s="75"/>
      <c r="F58" s="29"/>
      <c r="G58" s="89"/>
    </row>
    <row r="59" spans="1:7" ht="15.75" x14ac:dyDescent="0.25">
      <c r="A59" s="75"/>
      <c r="B59" s="85"/>
      <c r="C59" s="111">
        <v>111030</v>
      </c>
      <c r="D59" s="112">
        <f>D47</f>
        <v>45000</v>
      </c>
      <c r="E59" s="75"/>
      <c r="F59" s="29"/>
      <c r="G59" s="89"/>
    </row>
    <row r="60" spans="1:7" x14ac:dyDescent="0.25">
      <c r="A60" s="10"/>
      <c r="B60" s="86"/>
      <c r="C60" s="111">
        <v>111070</v>
      </c>
      <c r="D60" s="113">
        <f>D49+D48</f>
        <v>50000</v>
      </c>
      <c r="E60" s="10"/>
      <c r="G60" s="89"/>
    </row>
    <row r="61" spans="1:7" x14ac:dyDescent="0.25">
      <c r="A61" s="10"/>
      <c r="B61" s="87"/>
      <c r="C61" s="114">
        <v>130130</v>
      </c>
      <c r="D61" s="115">
        <f>D26</f>
        <v>5983632</v>
      </c>
      <c r="E61" s="10"/>
      <c r="F61" s="29"/>
    </row>
    <row r="62" spans="1:7" x14ac:dyDescent="0.25">
      <c r="A62" s="10"/>
      <c r="B62" s="87"/>
      <c r="C62" s="114">
        <v>240120</v>
      </c>
      <c r="D62" s="115">
        <f>D38+D37+D39+D40</f>
        <v>435000</v>
      </c>
      <c r="E62" s="10"/>
      <c r="F62" s="29"/>
    </row>
    <row r="63" spans="1:7" x14ac:dyDescent="0.25">
      <c r="A63" s="10"/>
      <c r="B63" s="87"/>
      <c r="C63" s="114">
        <v>240230</v>
      </c>
      <c r="D63" s="115">
        <f>D42+D43</f>
        <v>560000</v>
      </c>
      <c r="E63" s="10"/>
      <c r="F63" s="29"/>
    </row>
    <row r="64" spans="1:7" x14ac:dyDescent="0.25">
      <c r="A64" s="10"/>
      <c r="B64" s="86"/>
      <c r="C64" s="114">
        <v>240310</v>
      </c>
      <c r="D64" s="116">
        <f>D30</f>
        <v>400000</v>
      </c>
      <c r="E64" s="10"/>
      <c r="F64" s="29"/>
    </row>
    <row r="65" spans="1:7" x14ac:dyDescent="0.25">
      <c r="A65" s="10"/>
      <c r="B65" s="87"/>
      <c r="C65" s="114">
        <v>240330</v>
      </c>
      <c r="D65" s="116">
        <f>D34</f>
        <v>2605000</v>
      </c>
      <c r="E65" s="10"/>
      <c r="F65" s="29"/>
    </row>
    <row r="66" spans="1:7" ht="15.75" thickBot="1" x14ac:dyDescent="0.3">
      <c r="A66" s="11"/>
      <c r="B66" s="88"/>
      <c r="C66" s="117">
        <v>290000</v>
      </c>
      <c r="D66" s="118">
        <f>D31</f>
        <v>450000</v>
      </c>
      <c r="E66" s="11"/>
      <c r="F66" s="29"/>
    </row>
    <row r="67" spans="1:7" hidden="1" x14ac:dyDescent="0.25">
      <c r="A67" s="78"/>
      <c r="B67" s="79"/>
      <c r="C67" s="80"/>
      <c r="D67" s="81"/>
      <c r="E67" s="82"/>
      <c r="F67" s="29"/>
    </row>
    <row r="68" spans="1:7" ht="15.75" hidden="1" thickBot="1" x14ac:dyDescent="0.3">
      <c r="A68" s="11"/>
      <c r="B68" s="33"/>
      <c r="C68" s="12">
        <v>240340</v>
      </c>
      <c r="D68" s="30">
        <f>D35</f>
        <v>0</v>
      </c>
      <c r="E68" s="31"/>
      <c r="F68" s="29"/>
    </row>
    <row r="69" spans="1:7" x14ac:dyDescent="0.25">
      <c r="D69" s="76">
        <f>SUM(D56:D66)</f>
        <v>10658632</v>
      </c>
      <c r="F69" s="29"/>
      <c r="G69" s="29"/>
    </row>
    <row r="70" spans="1:7" x14ac:dyDescent="0.25">
      <c r="D70" s="76"/>
      <c r="G70" s="29"/>
    </row>
    <row r="71" spans="1:7" ht="15.75" x14ac:dyDescent="0.25">
      <c r="D71" s="162">
        <f>8716603+1942029</f>
        <v>10658632</v>
      </c>
    </row>
    <row r="72" spans="1:7" x14ac:dyDescent="0.25">
      <c r="D72" s="99">
        <f>D55-D71</f>
        <v>0</v>
      </c>
    </row>
    <row r="73" spans="1:7" x14ac:dyDescent="0.25">
      <c r="D73" s="100"/>
      <c r="E73" s="158"/>
    </row>
    <row r="77" spans="1:7" x14ac:dyDescent="0.25">
      <c r="D77" s="159"/>
    </row>
  </sheetData>
  <mergeCells count="12">
    <mergeCell ref="A52:A53"/>
    <mergeCell ref="A17:E17"/>
    <mergeCell ref="A18:E18"/>
    <mergeCell ref="A21:A22"/>
    <mergeCell ref="B21:B22"/>
    <mergeCell ref="C21:C22"/>
    <mergeCell ref="D21:D22"/>
    <mergeCell ref="B11:E11"/>
    <mergeCell ref="B12:E12"/>
    <mergeCell ref="B13:E13"/>
    <mergeCell ref="A15:E15"/>
    <mergeCell ref="A16:E16"/>
  </mergeCells>
  <pageMargins left="0.70866141732283472" right="0.55118110236220474" top="0.74803149606299213" bottom="0.74803149606299213" header="0.31496062992125984" footer="0.31496062992125984"/>
  <pageSetup paperSize="9" scale="71" orientation="portrait" verticalDpi="180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1" sqref="M21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Лист2</vt:lpstr>
      <vt:lpstr>Лист3</vt:lpstr>
      <vt:lpstr>'2025'!Область_печати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2019-07-02T05:20:23Z</cp:lastPrinted>
  <dcterms:created xsi:type="dcterms:W3CDTF">2006-09-28T05:33:49Z</dcterms:created>
  <dcterms:modified xsi:type="dcterms:W3CDTF">2025-05-27T07:40:39Z</dcterms:modified>
</cp:coreProperties>
</file>