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СМЕТА ДНЕСТРОВСК" sheetId="1" r:id="rId1"/>
  </sheets>
  <calcPr calcId="152511"/>
</workbook>
</file>

<file path=xl/calcChain.xml><?xml version="1.0" encoding="utf-8"?>
<calcChain xmlns="http://schemas.openxmlformats.org/spreadsheetml/2006/main">
  <c r="G42" i="1" l="1"/>
  <c r="G35" i="1"/>
  <c r="G26" i="1"/>
  <c r="G22" i="1"/>
  <c r="L46" i="1" l="1"/>
  <c r="I46" i="1"/>
  <c r="F19" i="1"/>
  <c r="G19" i="1"/>
  <c r="N19" i="1" l="1"/>
  <c r="K42" i="1"/>
  <c r="K41" i="1"/>
  <c r="F42" i="1"/>
  <c r="O42" i="1"/>
  <c r="N42" i="1"/>
  <c r="O35" i="1"/>
  <c r="N35" i="1"/>
  <c r="K35" i="1"/>
  <c r="F35" i="1"/>
  <c r="O26" i="1"/>
  <c r="N26" i="1"/>
  <c r="K26" i="1"/>
  <c r="F26" i="1"/>
  <c r="P35" i="1" l="1"/>
  <c r="P42" i="1"/>
  <c r="H42" i="1"/>
  <c r="H35" i="1"/>
  <c r="H26" i="1"/>
  <c r="P26" i="1"/>
  <c r="O21" i="1" l="1"/>
  <c r="O22" i="1"/>
  <c r="N20" i="1"/>
  <c r="N21" i="1"/>
  <c r="N22" i="1"/>
  <c r="K21" i="1"/>
  <c r="K22" i="1"/>
  <c r="G21" i="1"/>
  <c r="F22" i="1"/>
  <c r="F21" i="1"/>
  <c r="P22" i="1" l="1"/>
  <c r="P21" i="1"/>
  <c r="H22" i="1"/>
  <c r="H21" i="1"/>
  <c r="N44" i="1" l="1"/>
  <c r="O44" i="1"/>
  <c r="K44" i="1"/>
  <c r="H44" i="1" s="1"/>
  <c r="F44" i="1"/>
  <c r="G44" i="1"/>
  <c r="N37" i="1"/>
  <c r="O37" i="1"/>
  <c r="K37" i="1"/>
  <c r="F37" i="1"/>
  <c r="G37" i="1"/>
  <c r="N30" i="1"/>
  <c r="O30" i="1"/>
  <c r="K30" i="1"/>
  <c r="F30" i="1"/>
  <c r="G30" i="1"/>
  <c r="P37" i="1" l="1"/>
  <c r="H30" i="1"/>
  <c r="P30" i="1"/>
  <c r="P44" i="1"/>
  <c r="H37" i="1"/>
  <c r="O19" i="1"/>
  <c r="O20" i="1"/>
  <c r="K19" i="1"/>
  <c r="K20" i="1"/>
  <c r="F20" i="1"/>
  <c r="G20" i="1"/>
  <c r="P19" i="1" l="1"/>
  <c r="H19" i="1"/>
  <c r="P20" i="1"/>
  <c r="H20" i="1"/>
  <c r="F41" i="1" l="1"/>
  <c r="G41" i="1"/>
  <c r="F43" i="1"/>
  <c r="G43" i="1"/>
  <c r="G40" i="1"/>
  <c r="F40" i="1"/>
  <c r="K43" i="1"/>
  <c r="K40" i="1"/>
  <c r="K45" i="1" s="1"/>
  <c r="N41" i="1"/>
  <c r="O41" i="1"/>
  <c r="N43" i="1"/>
  <c r="O43" i="1"/>
  <c r="O40" i="1"/>
  <c r="N40" i="1"/>
  <c r="N45" i="1" s="1"/>
  <c r="N34" i="1"/>
  <c r="O34" i="1"/>
  <c r="N36" i="1"/>
  <c r="O36" i="1"/>
  <c r="K34" i="1"/>
  <c r="H34" i="1" s="1"/>
  <c r="K36" i="1"/>
  <c r="F34" i="1"/>
  <c r="G34" i="1"/>
  <c r="F36" i="1"/>
  <c r="G36" i="1"/>
  <c r="G33" i="1"/>
  <c r="F33" i="1"/>
  <c r="K33" i="1"/>
  <c r="O33" i="1"/>
  <c r="N33" i="1"/>
  <c r="N28" i="1"/>
  <c r="O28" i="1"/>
  <c r="N29" i="1"/>
  <c r="O29" i="1"/>
  <c r="K28" i="1"/>
  <c r="K29" i="1"/>
  <c r="F28" i="1"/>
  <c r="G28" i="1"/>
  <c r="F29" i="1"/>
  <c r="G29" i="1"/>
  <c r="O27" i="1"/>
  <c r="N27" i="1"/>
  <c r="K27" i="1"/>
  <c r="G27" i="1"/>
  <c r="F27" i="1"/>
  <c r="O23" i="1"/>
  <c r="G23" i="1"/>
  <c r="F23" i="1"/>
  <c r="F46" i="1" l="1"/>
  <c r="K38" i="1"/>
  <c r="O46" i="1"/>
  <c r="N31" i="1"/>
  <c r="K31" i="1"/>
  <c r="H36" i="1"/>
  <c r="N38" i="1"/>
  <c r="P41" i="1"/>
  <c r="H40" i="1"/>
  <c r="P34" i="1"/>
  <c r="P29" i="1"/>
  <c r="P28" i="1"/>
  <c r="H28" i="1"/>
  <c r="H41" i="1"/>
  <c r="H33" i="1"/>
  <c r="H43" i="1"/>
  <c r="H29" i="1"/>
  <c r="P33" i="1"/>
  <c r="P27" i="1"/>
  <c r="P43" i="1"/>
  <c r="P40" i="1"/>
  <c r="P36" i="1"/>
  <c r="H27" i="1"/>
  <c r="H45" i="1" l="1"/>
  <c r="P45" i="1"/>
  <c r="P38" i="1"/>
  <c r="H38" i="1"/>
  <c r="H31" i="1"/>
  <c r="P31" i="1"/>
  <c r="N23" i="1"/>
  <c r="N24" i="1" s="1"/>
  <c r="N46" i="1" s="1"/>
  <c r="K23" i="1"/>
  <c r="K24" i="1" s="1"/>
  <c r="K46" i="1" s="1"/>
  <c r="H23" i="1" l="1"/>
  <c r="H24" i="1" s="1"/>
  <c r="H46" i="1" s="1"/>
  <c r="P23" i="1" l="1"/>
  <c r="P24" i="1" s="1"/>
  <c r="P46" i="1" s="1"/>
</calcChain>
</file>

<file path=xl/sharedStrings.xml><?xml version="1.0" encoding="utf-8"?>
<sst xmlns="http://schemas.openxmlformats.org/spreadsheetml/2006/main" count="121" uniqueCount="57">
  <si>
    <t>Наименование рабочих тетрадей</t>
  </si>
  <si>
    <t>Автор</t>
  </si>
  <si>
    <t xml:space="preserve">Кол-во частей </t>
  </si>
  <si>
    <t xml:space="preserve">В 2-х частях  </t>
  </si>
  <si>
    <t>М.: Просвещение</t>
  </si>
  <si>
    <t>Тирасполь: ГОУ ДПО «ИРОиПК»</t>
  </si>
  <si>
    <t>Перечень учебной литературы для 2 класса начальной школы</t>
  </si>
  <si>
    <t>Литературное чтение. Рабочая тетрадь</t>
  </si>
  <si>
    <t>Перечень учебной литературы для 4 класса начальной школы</t>
  </si>
  <si>
    <t>Издательство</t>
  </si>
  <si>
    <t xml:space="preserve">  Смета расходов</t>
  </si>
  <si>
    <t>Итого:</t>
  </si>
  <si>
    <t>Днестровская средняя школа №1</t>
  </si>
  <si>
    <t>Днестровская средняя школа №2</t>
  </si>
  <si>
    <t>кол-во</t>
  </si>
  <si>
    <t>цена</t>
  </si>
  <si>
    <t>сумма</t>
  </si>
  <si>
    <t>ИТОГО:</t>
  </si>
  <si>
    <t>Цена</t>
  </si>
  <si>
    <t>Сумма</t>
  </si>
  <si>
    <t>(руб.)</t>
  </si>
  <si>
    <t xml:space="preserve">к Решению Днестровского городского </t>
  </si>
  <si>
    <t xml:space="preserve">Совета народных депутатов </t>
  </si>
  <si>
    <t>1 часть</t>
  </si>
  <si>
    <t xml:space="preserve">Я пишу. Рабочая тетрадь по письму </t>
  </si>
  <si>
    <t xml:space="preserve">В 4-х частях  </t>
  </si>
  <si>
    <t>В.В.Улитко</t>
  </si>
  <si>
    <t xml:space="preserve">Тирасполь: ГОУ ДПО «ИРОиПК» </t>
  </si>
  <si>
    <t>М.И.Моро</t>
  </si>
  <si>
    <t>Окружающий мир. Рабочая тетрадь  (по выбору учителя)</t>
  </si>
  <si>
    <t>А.А.Плешаков</t>
  </si>
  <si>
    <t>Перечень учебной литературы для 1 класса начальной школы</t>
  </si>
  <si>
    <t>Перечень учебной литературы для 3 класса начальной школы</t>
  </si>
  <si>
    <t>Окружающий мир. Рабочая тетрадь ** (по выбору учителя)</t>
  </si>
  <si>
    <t>В.Н. Иванова</t>
  </si>
  <si>
    <t>Кол-во     комплектов</t>
  </si>
  <si>
    <t>М.И. Моро</t>
  </si>
  <si>
    <t>Rainbow English. Рабочая тетрадь по английскому языку</t>
  </si>
  <si>
    <t>О.В.Афанасьева  И.В.Михеева</t>
  </si>
  <si>
    <t>Дрофа</t>
  </si>
  <si>
    <t>Окружающий мир. Рабочая тетрадь</t>
  </si>
  <si>
    <t>А.А. Плешаков</t>
  </si>
  <si>
    <t xml:space="preserve">М.В.Бойкина             Л.А.Виноградская </t>
  </si>
  <si>
    <t>Рабочая тетрадь по математике к учебнику М.И.Моро</t>
  </si>
  <si>
    <t>С.Ю.Кремнева</t>
  </si>
  <si>
    <t>М.: Экзамен</t>
  </si>
  <si>
    <t xml:space="preserve">  Фонда поддержки территорий города Днестровск на 2025 год по направлению " Обеспечение рабочими тетрадями учащихся 1-4 классов"</t>
  </si>
  <si>
    <t>Рабочая тетрадь по математике   *(по выбору учителя)</t>
  </si>
  <si>
    <t>Рабочая тетрадь по математике       * (по выбору учителя)</t>
  </si>
  <si>
    <t>№ 3 от 14.02.2025 г.</t>
  </si>
  <si>
    <t>Приложение № 10.1</t>
  </si>
  <si>
    <t>Приложение № 2</t>
  </si>
  <si>
    <t>№ 9 от 05.08.2025 г.</t>
  </si>
  <si>
    <t>"О внесении изменений и дополнений в Решение Днестровского городского</t>
  </si>
  <si>
    <t>Совета народных депутатов № 3 "Об утверждении местного бюджета</t>
  </si>
  <si>
    <t>г. Днестровск на 2025 год", принятое на 22-й сессии, 26 созыва 14 февраля 2025 года"</t>
  </si>
  <si>
    <t>"Об утверждении местного бюджета г. Днестровска на 2025 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</si>
</sst>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.5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top" wrapText="1"/>
    </xf>
    <xf numFmtId="0" fontId="4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 vertical="center"/>
    </xf>
    <xf numFmtId="4" fontId="7" fillId="0" borderId="0" xfId="0" applyNumberFormat="1" applyFont="1"/>
    <xf numFmtId="0" fontId="7" fillId="0" borderId="0" xfId="0" applyFont="1"/>
    <xf numFmtId="1" fontId="7" fillId="0" borderId="0" xfId="0" applyNumberFormat="1" applyFont="1" applyAlignment="1">
      <alignment horizontal="center"/>
    </xf>
    <xf numFmtId="1" fontId="7" fillId="0" borderId="0" xfId="0" applyNumberFormat="1" applyFont="1"/>
    <xf numFmtId="4" fontId="0" fillId="0" borderId="0" xfId="0" applyNumberFormat="1"/>
    <xf numFmtId="0" fontId="8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1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/>
    </xf>
    <xf numFmtId="1" fontId="11" fillId="0" borderId="0" xfId="0" applyNumberFormat="1" applyFont="1" applyFill="1" applyAlignment="1">
      <alignment horizontal="center"/>
    </xf>
    <xf numFmtId="0" fontId="11" fillId="0" borderId="0" xfId="0" applyFont="1" applyFill="1"/>
    <xf numFmtId="0" fontId="12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abSelected="1" zoomScale="80" zoomScaleNormal="80" workbookViewId="0">
      <selection activeCell="S16" sqref="S16"/>
    </sheetView>
  </sheetViews>
  <sheetFormatPr defaultRowHeight="15" x14ac:dyDescent="0.25"/>
  <cols>
    <col min="1" max="1" width="7.42578125" customWidth="1"/>
    <col min="2" max="2" width="33.7109375" customWidth="1"/>
    <col min="3" max="3" width="10.140625" style="29" bestFit="1" customWidth="1"/>
    <col min="4" max="4" width="25.28515625" customWidth="1"/>
    <col min="5" max="5" width="21" customWidth="1"/>
    <col min="6" max="8" width="11" customWidth="1"/>
    <col min="9" max="9" width="11" style="14" customWidth="1"/>
    <col min="10" max="10" width="11" customWidth="1"/>
    <col min="11" max="11" width="11" style="1" customWidth="1"/>
    <col min="12" max="12" width="11" style="14" customWidth="1"/>
    <col min="13" max="13" width="11" customWidth="1"/>
    <col min="14" max="14" width="11" style="1" customWidth="1"/>
    <col min="15" max="16" width="11" customWidth="1"/>
  </cols>
  <sheetData>
    <row r="1" spans="1:16" s="1" customFormat="1" ht="11.45" customHeight="1" x14ac:dyDescent="0.25">
      <c r="A1" s="48"/>
      <c r="B1" s="48"/>
      <c r="C1" s="49"/>
      <c r="D1" s="48"/>
      <c r="E1" s="48"/>
      <c r="F1" s="48"/>
      <c r="G1" s="48"/>
      <c r="H1" s="48"/>
      <c r="I1" s="50"/>
      <c r="J1" s="48"/>
      <c r="K1" s="48"/>
      <c r="L1" s="51"/>
      <c r="M1" s="52"/>
      <c r="N1" s="52"/>
      <c r="O1" s="52"/>
      <c r="P1" s="53" t="s">
        <v>51</v>
      </c>
    </row>
    <row r="2" spans="1:16" s="1" customFormat="1" ht="11.45" customHeight="1" x14ac:dyDescent="0.25">
      <c r="A2" s="48"/>
      <c r="B2" s="48"/>
      <c r="C2" s="49"/>
      <c r="D2" s="48"/>
      <c r="E2" s="48"/>
      <c r="F2" s="48"/>
      <c r="G2" s="48"/>
      <c r="H2" s="48"/>
      <c r="I2" s="50"/>
      <c r="J2" s="48"/>
      <c r="K2" s="48"/>
      <c r="L2" s="51"/>
      <c r="M2" s="52"/>
      <c r="N2" s="52"/>
      <c r="O2" s="52"/>
      <c r="P2" s="53" t="s">
        <v>21</v>
      </c>
    </row>
    <row r="3" spans="1:16" s="1" customFormat="1" ht="11.45" customHeight="1" x14ac:dyDescent="0.25">
      <c r="A3" s="48"/>
      <c r="B3" s="48"/>
      <c r="C3" s="49"/>
      <c r="D3" s="48"/>
      <c r="E3" s="48"/>
      <c r="F3" s="48"/>
      <c r="G3" s="48"/>
      <c r="H3" s="48"/>
      <c r="I3" s="50"/>
      <c r="J3" s="48"/>
      <c r="K3" s="48"/>
      <c r="L3" s="51"/>
      <c r="M3" s="52"/>
      <c r="N3" s="52"/>
      <c r="O3" s="52"/>
      <c r="P3" s="53" t="s">
        <v>22</v>
      </c>
    </row>
    <row r="4" spans="1:16" s="1" customFormat="1" ht="11.45" customHeight="1" x14ac:dyDescent="0.25">
      <c r="A4" s="48"/>
      <c r="B4" s="48"/>
      <c r="C4" s="49"/>
      <c r="D4" s="48"/>
      <c r="E4" s="48"/>
      <c r="F4" s="48"/>
      <c r="G4" s="48"/>
      <c r="H4" s="48"/>
      <c r="I4" s="50"/>
      <c r="J4" s="48"/>
      <c r="K4" s="48"/>
      <c r="L4" s="51"/>
      <c r="M4" s="52"/>
      <c r="N4" s="52"/>
      <c r="O4" s="52"/>
      <c r="P4" s="53" t="s">
        <v>52</v>
      </c>
    </row>
    <row r="5" spans="1:16" s="1" customFormat="1" ht="11.45" customHeight="1" x14ac:dyDescent="0.25">
      <c r="A5" s="48"/>
      <c r="B5" s="48"/>
      <c r="C5" s="49"/>
      <c r="D5" s="48"/>
      <c r="E5" s="48"/>
      <c r="F5" s="48"/>
      <c r="G5" s="48"/>
      <c r="H5" s="48"/>
      <c r="I5" s="50"/>
      <c r="J5" s="48"/>
      <c r="K5" s="48"/>
      <c r="L5" s="51"/>
      <c r="M5" s="52"/>
      <c r="N5" s="52"/>
      <c r="O5" s="52"/>
      <c r="P5" s="53" t="s">
        <v>53</v>
      </c>
    </row>
    <row r="6" spans="1:16" s="1" customFormat="1" ht="11.45" customHeight="1" x14ac:dyDescent="0.25">
      <c r="A6" s="48"/>
      <c r="B6" s="48"/>
      <c r="C6" s="49"/>
      <c r="D6" s="48"/>
      <c r="E6" s="48"/>
      <c r="F6" s="48"/>
      <c r="G6" s="48"/>
      <c r="H6" s="48"/>
      <c r="I6" s="50"/>
      <c r="J6" s="48"/>
      <c r="K6" s="48"/>
      <c r="L6" s="51"/>
      <c r="M6" s="52"/>
      <c r="N6" s="52"/>
      <c r="O6" s="52"/>
      <c r="P6" s="53" t="s">
        <v>54</v>
      </c>
    </row>
    <row r="7" spans="1:16" s="1" customFormat="1" ht="11.45" customHeight="1" x14ac:dyDescent="0.25">
      <c r="A7" s="48"/>
      <c r="B7" s="48"/>
      <c r="C7" s="49"/>
      <c r="D7" s="48"/>
      <c r="E7" s="48"/>
      <c r="F7" s="48"/>
      <c r="G7" s="48"/>
      <c r="H7" s="48"/>
      <c r="I7" s="50"/>
      <c r="J7" s="48"/>
      <c r="K7" s="48"/>
      <c r="L7" s="51"/>
      <c r="M7" s="52"/>
      <c r="N7" s="52"/>
      <c r="O7" s="52"/>
      <c r="P7" s="53" t="s">
        <v>55</v>
      </c>
    </row>
    <row r="8" spans="1:16" s="1" customFormat="1" ht="11.45" customHeight="1" x14ac:dyDescent="0.25">
      <c r="A8" s="48"/>
      <c r="B8" s="48"/>
      <c r="C8" s="49"/>
      <c r="D8" s="48"/>
      <c r="E8" s="48"/>
      <c r="F8" s="48"/>
      <c r="G8" s="48"/>
      <c r="H8" s="48"/>
      <c r="I8" s="50"/>
      <c r="J8" s="48"/>
      <c r="K8" s="48"/>
      <c r="L8" s="51"/>
      <c r="M8" s="52"/>
      <c r="N8" s="52"/>
      <c r="O8" s="52"/>
      <c r="P8" s="53"/>
    </row>
    <row r="9" spans="1:16" s="1" customFormat="1" ht="11.45" customHeight="1" x14ac:dyDescent="0.25">
      <c r="A9" s="48"/>
      <c r="B9" s="48"/>
      <c r="C9" s="49"/>
      <c r="D9" s="48"/>
      <c r="E9" s="48"/>
      <c r="F9" s="48"/>
      <c r="G9" s="48"/>
      <c r="H9" s="48"/>
      <c r="I9" s="50"/>
      <c r="J9" s="48"/>
      <c r="K9" s="48"/>
      <c r="L9" s="51"/>
      <c r="M9" s="52"/>
      <c r="N9" s="52"/>
      <c r="O9" s="52"/>
      <c r="P9" s="53" t="s">
        <v>50</v>
      </c>
    </row>
    <row r="10" spans="1:16" s="1" customFormat="1" ht="11.45" customHeight="1" x14ac:dyDescent="0.25">
      <c r="A10" s="48"/>
      <c r="B10" s="48"/>
      <c r="C10" s="49"/>
      <c r="D10" s="48"/>
      <c r="E10" s="48"/>
      <c r="F10" s="48"/>
      <c r="G10" s="48"/>
      <c r="H10" s="48"/>
      <c r="I10" s="50"/>
      <c r="J10" s="48"/>
      <c r="K10" s="48"/>
      <c r="L10" s="51"/>
      <c r="M10" s="52"/>
      <c r="N10" s="52"/>
      <c r="O10" s="52"/>
      <c r="P10" s="53" t="s">
        <v>21</v>
      </c>
    </row>
    <row r="11" spans="1:16" s="1" customFormat="1" ht="11.45" customHeight="1" x14ac:dyDescent="0.25">
      <c r="A11" s="48"/>
      <c r="B11" s="48"/>
      <c r="C11" s="49"/>
      <c r="D11" s="48"/>
      <c r="E11" s="48"/>
      <c r="F11" s="48"/>
      <c r="G11" s="48"/>
      <c r="H11" s="48"/>
      <c r="I11" s="50"/>
      <c r="J11" s="48"/>
      <c r="K11" s="48"/>
      <c r="L11" s="51"/>
      <c r="M11" s="52"/>
      <c r="N11" s="52"/>
      <c r="O11" s="52"/>
      <c r="P11" s="53" t="s">
        <v>22</v>
      </c>
    </row>
    <row r="12" spans="1:16" s="1" customFormat="1" ht="11.45" customHeight="1" x14ac:dyDescent="0.25">
      <c r="A12" s="48"/>
      <c r="B12" s="48"/>
      <c r="C12" s="49"/>
      <c r="D12" s="48"/>
      <c r="E12" s="48"/>
      <c r="F12" s="48"/>
      <c r="G12" s="48"/>
      <c r="H12" s="48"/>
      <c r="I12" s="50"/>
      <c r="J12" s="48"/>
      <c r="K12" s="48"/>
      <c r="L12" s="51"/>
      <c r="M12" s="52"/>
      <c r="N12" s="52"/>
      <c r="O12" s="52"/>
      <c r="P12" s="53" t="s">
        <v>49</v>
      </c>
    </row>
    <row r="13" spans="1:16" s="1" customFormat="1" ht="11.45" customHeight="1" x14ac:dyDescent="0.25">
      <c r="A13" s="48"/>
      <c r="B13" s="48"/>
      <c r="C13" s="49"/>
      <c r="D13" s="48"/>
      <c r="E13" s="48"/>
      <c r="F13" s="48"/>
      <c r="G13" s="48"/>
      <c r="H13" s="48"/>
      <c r="I13" s="50"/>
      <c r="J13" s="48"/>
      <c r="K13" s="48"/>
      <c r="L13" s="51"/>
      <c r="M13" s="52"/>
      <c r="N13" s="52"/>
      <c r="O13" s="52"/>
      <c r="P13" s="53" t="s">
        <v>56</v>
      </c>
    </row>
    <row r="14" spans="1:16" ht="18.75" customHeight="1" x14ac:dyDescent="0.3">
      <c r="A14" s="54" t="s">
        <v>10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s="11" customFormat="1" ht="15.75" x14ac:dyDescent="0.25">
      <c r="A15" s="55" t="s">
        <v>46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</row>
    <row r="16" spans="1:16" ht="12" customHeight="1" x14ac:dyDescent="0.25">
      <c r="P16" s="4" t="s">
        <v>20</v>
      </c>
    </row>
    <row r="17" spans="1:16" s="3" customFormat="1" ht="45" x14ac:dyDescent="0.25">
      <c r="A17" s="18"/>
      <c r="B17" s="19" t="s">
        <v>0</v>
      </c>
      <c r="C17" s="19" t="s">
        <v>2</v>
      </c>
      <c r="D17" s="19" t="s">
        <v>1</v>
      </c>
      <c r="E17" s="19" t="s">
        <v>9</v>
      </c>
      <c r="F17" s="19" t="s">
        <v>35</v>
      </c>
      <c r="G17" s="19" t="s">
        <v>18</v>
      </c>
      <c r="H17" s="19" t="s">
        <v>19</v>
      </c>
      <c r="I17" s="56" t="s">
        <v>12</v>
      </c>
      <c r="J17" s="56"/>
      <c r="K17" s="56"/>
      <c r="L17" s="56" t="s">
        <v>13</v>
      </c>
      <c r="M17" s="56"/>
      <c r="N17" s="56"/>
      <c r="O17" s="20" t="s">
        <v>35</v>
      </c>
      <c r="P17" s="20" t="s">
        <v>19</v>
      </c>
    </row>
    <row r="18" spans="1:16" x14ac:dyDescent="0.25">
      <c r="A18" s="60" t="s">
        <v>31</v>
      </c>
      <c r="B18" s="60"/>
      <c r="C18" s="60"/>
      <c r="D18" s="60"/>
      <c r="E18" s="60"/>
      <c r="F18" s="60"/>
      <c r="G18" s="60"/>
      <c r="H18" s="60"/>
      <c r="I18" s="21" t="s">
        <v>14</v>
      </c>
      <c r="J18" s="22" t="s">
        <v>15</v>
      </c>
      <c r="K18" s="22" t="s">
        <v>16</v>
      </c>
      <c r="L18" s="21" t="s">
        <v>14</v>
      </c>
      <c r="M18" s="22" t="s">
        <v>15</v>
      </c>
      <c r="N18" s="22" t="s">
        <v>16</v>
      </c>
      <c r="O18" s="23"/>
      <c r="P18" s="23"/>
    </row>
    <row r="19" spans="1:16" s="11" customFormat="1" ht="23.45" customHeight="1" x14ac:dyDescent="0.25">
      <c r="A19" s="6">
        <v>1</v>
      </c>
      <c r="B19" s="8" t="s">
        <v>24</v>
      </c>
      <c r="C19" s="6" t="s">
        <v>25</v>
      </c>
      <c r="D19" s="8" t="s">
        <v>26</v>
      </c>
      <c r="E19" s="8" t="s">
        <v>27</v>
      </c>
      <c r="F19" s="10">
        <f t="shared" ref="F19:F22" si="0">I19+L19</f>
        <v>130</v>
      </c>
      <c r="G19" s="7">
        <f t="shared" ref="G19:G21" si="1">J19</f>
        <v>50.7</v>
      </c>
      <c r="H19" s="13">
        <f t="shared" ref="H19:H22" si="2">K19+N19</f>
        <v>6591</v>
      </c>
      <c r="I19" s="15">
        <v>60</v>
      </c>
      <c r="J19" s="13">
        <v>50.7</v>
      </c>
      <c r="K19" s="13">
        <f t="shared" ref="K19:K22" si="3">I19*J19</f>
        <v>3042</v>
      </c>
      <c r="L19" s="15">
        <v>70</v>
      </c>
      <c r="M19" s="13">
        <v>50.7</v>
      </c>
      <c r="N19" s="13">
        <f>L19*M19</f>
        <v>3549</v>
      </c>
      <c r="O19" s="12">
        <f t="shared" ref="O19:O22" si="4">I19+L19</f>
        <v>130</v>
      </c>
      <c r="P19" s="13">
        <f>K19+N19</f>
        <v>6591</v>
      </c>
    </row>
    <row r="20" spans="1:16" s="11" customFormat="1" ht="25.9" customHeight="1" x14ac:dyDescent="0.25">
      <c r="A20" s="6">
        <v>2</v>
      </c>
      <c r="B20" s="8" t="s">
        <v>47</v>
      </c>
      <c r="C20" s="6" t="s">
        <v>3</v>
      </c>
      <c r="D20" s="8" t="s">
        <v>28</v>
      </c>
      <c r="E20" s="8" t="s">
        <v>4</v>
      </c>
      <c r="F20" s="10">
        <f t="shared" si="0"/>
        <v>65</v>
      </c>
      <c r="G20" s="7">
        <f t="shared" si="1"/>
        <v>35.1</v>
      </c>
      <c r="H20" s="13">
        <f t="shared" si="2"/>
        <v>2281.5</v>
      </c>
      <c r="I20" s="15">
        <v>65</v>
      </c>
      <c r="J20" s="13">
        <v>35.1</v>
      </c>
      <c r="K20" s="13">
        <f t="shared" si="3"/>
        <v>2281.5</v>
      </c>
      <c r="L20" s="15">
        <v>0</v>
      </c>
      <c r="M20" s="13">
        <v>0</v>
      </c>
      <c r="N20" s="13">
        <f t="shared" ref="N20:N22" si="5">L20*M20</f>
        <v>0</v>
      </c>
      <c r="O20" s="12">
        <f t="shared" si="4"/>
        <v>65</v>
      </c>
      <c r="P20" s="13">
        <f t="shared" ref="P20:P22" si="6">K20+N20</f>
        <v>2281.5</v>
      </c>
    </row>
    <row r="21" spans="1:16" s="11" customFormat="1" ht="31.5" x14ac:dyDescent="0.25">
      <c r="A21" s="6">
        <v>3</v>
      </c>
      <c r="B21" s="35" t="s">
        <v>7</v>
      </c>
      <c r="C21" s="47" t="s">
        <v>23</v>
      </c>
      <c r="D21" s="8" t="s">
        <v>42</v>
      </c>
      <c r="E21" s="35" t="s">
        <v>4</v>
      </c>
      <c r="F21" s="10">
        <f t="shared" si="0"/>
        <v>25</v>
      </c>
      <c r="G21" s="7">
        <f t="shared" si="1"/>
        <v>41.73</v>
      </c>
      <c r="H21" s="13">
        <f t="shared" si="2"/>
        <v>1043.25</v>
      </c>
      <c r="I21" s="15">
        <v>25</v>
      </c>
      <c r="J21" s="13">
        <v>41.73</v>
      </c>
      <c r="K21" s="13">
        <f t="shared" si="3"/>
        <v>1043.25</v>
      </c>
      <c r="L21" s="15">
        <v>0</v>
      </c>
      <c r="M21" s="13">
        <v>0</v>
      </c>
      <c r="N21" s="13">
        <f t="shared" si="5"/>
        <v>0</v>
      </c>
      <c r="O21" s="12">
        <f t="shared" si="4"/>
        <v>25</v>
      </c>
      <c r="P21" s="13">
        <f t="shared" si="6"/>
        <v>1043.25</v>
      </c>
    </row>
    <row r="22" spans="1:16" s="11" customFormat="1" ht="31.5" x14ac:dyDescent="0.25">
      <c r="A22" s="6">
        <v>4</v>
      </c>
      <c r="B22" s="35" t="s">
        <v>43</v>
      </c>
      <c r="C22" s="47" t="s">
        <v>3</v>
      </c>
      <c r="D22" s="35" t="s">
        <v>44</v>
      </c>
      <c r="E22" s="35" t="s">
        <v>45</v>
      </c>
      <c r="F22" s="10">
        <f t="shared" si="0"/>
        <v>70</v>
      </c>
      <c r="G22" s="7">
        <f>L22</f>
        <v>70</v>
      </c>
      <c r="H22" s="13">
        <f t="shared" si="2"/>
        <v>5913.6</v>
      </c>
      <c r="I22" s="15">
        <v>0</v>
      </c>
      <c r="J22" s="13">
        <v>0</v>
      </c>
      <c r="K22" s="13">
        <f t="shared" si="3"/>
        <v>0</v>
      </c>
      <c r="L22" s="15">
        <v>70</v>
      </c>
      <c r="M22" s="13">
        <v>84.48</v>
      </c>
      <c r="N22" s="13">
        <f t="shared" si="5"/>
        <v>5913.6</v>
      </c>
      <c r="O22" s="12">
        <f t="shared" si="4"/>
        <v>70</v>
      </c>
      <c r="P22" s="13">
        <f t="shared" si="6"/>
        <v>5913.6</v>
      </c>
    </row>
    <row r="23" spans="1:16" s="11" customFormat="1" ht="30" x14ac:dyDescent="0.25">
      <c r="A23" s="6">
        <v>5</v>
      </c>
      <c r="B23" s="25" t="s">
        <v>33</v>
      </c>
      <c r="C23" s="6" t="s">
        <v>3</v>
      </c>
      <c r="D23" s="24" t="s">
        <v>34</v>
      </c>
      <c r="E23" s="25" t="s">
        <v>5</v>
      </c>
      <c r="F23" s="10">
        <f>I23+L23</f>
        <v>135</v>
      </c>
      <c r="G23" s="7">
        <f>J23</f>
        <v>36.86</v>
      </c>
      <c r="H23" s="13">
        <f>K23+N23</f>
        <v>4976.1000000000004</v>
      </c>
      <c r="I23" s="15">
        <v>65</v>
      </c>
      <c r="J23" s="13">
        <v>36.86</v>
      </c>
      <c r="K23" s="13">
        <f>I23*J23</f>
        <v>2395.9</v>
      </c>
      <c r="L23" s="15">
        <v>70</v>
      </c>
      <c r="M23" s="13">
        <v>36.86</v>
      </c>
      <c r="N23" s="13">
        <f>L23*M23</f>
        <v>2580.1999999999998</v>
      </c>
      <c r="O23" s="12">
        <f>I23+L23</f>
        <v>135</v>
      </c>
      <c r="P23" s="13">
        <f>K23+N23</f>
        <v>4976.1000000000004</v>
      </c>
    </row>
    <row r="24" spans="1:16" s="1" customFormat="1" x14ac:dyDescent="0.25">
      <c r="A24" s="26"/>
      <c r="B24" s="28" t="s">
        <v>11</v>
      </c>
      <c r="C24" s="2"/>
      <c r="D24" s="17"/>
      <c r="E24" s="17"/>
      <c r="F24" s="2"/>
      <c r="G24" s="2"/>
      <c r="H24" s="13">
        <f>SUM(H19:H23)</f>
        <v>20805.45</v>
      </c>
      <c r="I24" s="16"/>
      <c r="J24" s="5"/>
      <c r="K24" s="5">
        <f>SUM(K19:K23)</f>
        <v>8762.65</v>
      </c>
      <c r="L24" s="16"/>
      <c r="M24" s="5"/>
      <c r="N24" s="5">
        <f>SUM(N19:N23)</f>
        <v>12042.8</v>
      </c>
      <c r="O24" s="5"/>
      <c r="P24" s="5">
        <f>SUM(P19:P23)</f>
        <v>20805.45</v>
      </c>
    </row>
    <row r="25" spans="1:16" x14ac:dyDescent="0.25">
      <c r="A25" s="59" t="s">
        <v>6</v>
      </c>
      <c r="B25" s="59"/>
      <c r="C25" s="59"/>
      <c r="D25" s="59"/>
      <c r="E25" s="59"/>
      <c r="F25" s="59"/>
      <c r="G25" s="59"/>
      <c r="H25" s="59"/>
      <c r="I25" s="16"/>
      <c r="J25" s="5"/>
      <c r="K25" s="5"/>
      <c r="L25" s="16"/>
      <c r="M25" s="5"/>
      <c r="N25" s="5"/>
      <c r="O25" s="5"/>
      <c r="P25" s="5"/>
    </row>
    <row r="26" spans="1:16" s="11" customFormat="1" ht="31.5" x14ac:dyDescent="0.25">
      <c r="A26" s="36">
        <v>6</v>
      </c>
      <c r="B26" s="35" t="s">
        <v>43</v>
      </c>
      <c r="C26" s="47" t="s">
        <v>3</v>
      </c>
      <c r="D26" s="35" t="s">
        <v>44</v>
      </c>
      <c r="E26" s="35" t="s">
        <v>45</v>
      </c>
      <c r="F26" s="10">
        <f>I26+L26</f>
        <v>55</v>
      </c>
      <c r="G26" s="2">
        <f>M26</f>
        <v>94.56</v>
      </c>
      <c r="H26" s="27">
        <f>K26+N26</f>
        <v>5200.8</v>
      </c>
      <c r="I26" s="15">
        <v>0</v>
      </c>
      <c r="J26" s="13">
        <v>0</v>
      </c>
      <c r="K26" s="13">
        <f>I26*J26</f>
        <v>0</v>
      </c>
      <c r="L26" s="15">
        <v>55</v>
      </c>
      <c r="M26" s="13">
        <v>94.56</v>
      </c>
      <c r="N26" s="13">
        <f>L26*M26</f>
        <v>5200.8</v>
      </c>
      <c r="O26" s="12">
        <f>I26+L26</f>
        <v>55</v>
      </c>
      <c r="P26" s="13">
        <f>K26+N26</f>
        <v>5200.8</v>
      </c>
    </row>
    <row r="27" spans="1:16" s="11" customFormat="1" ht="30" x14ac:dyDescent="0.25">
      <c r="A27" s="6">
        <v>7</v>
      </c>
      <c r="B27" s="8" t="s">
        <v>48</v>
      </c>
      <c r="C27" s="6" t="s">
        <v>3</v>
      </c>
      <c r="D27" s="8" t="s">
        <v>36</v>
      </c>
      <c r="E27" s="8" t="s">
        <v>4</v>
      </c>
      <c r="F27" s="10">
        <f>I27+L27</f>
        <v>62</v>
      </c>
      <c r="G27" s="2">
        <f>J27</f>
        <v>38.799999999999997</v>
      </c>
      <c r="H27" s="27">
        <f>K27+N27</f>
        <v>2405.6</v>
      </c>
      <c r="I27" s="15">
        <v>62</v>
      </c>
      <c r="J27" s="13">
        <v>38.799999999999997</v>
      </c>
      <c r="K27" s="13">
        <f>I27*J27</f>
        <v>2405.6</v>
      </c>
      <c r="L27" s="15">
        <v>0</v>
      </c>
      <c r="M27" s="13">
        <v>0</v>
      </c>
      <c r="N27" s="13">
        <f>L27*M27</f>
        <v>0</v>
      </c>
      <c r="O27" s="12">
        <f>I27+L27</f>
        <v>62</v>
      </c>
      <c r="P27" s="13">
        <f>K27+N27</f>
        <v>2405.6</v>
      </c>
    </row>
    <row r="28" spans="1:16" s="11" customFormat="1" ht="30" x14ac:dyDescent="0.25">
      <c r="A28" s="6">
        <v>8</v>
      </c>
      <c r="B28" s="8" t="s">
        <v>37</v>
      </c>
      <c r="C28" s="6" t="s">
        <v>23</v>
      </c>
      <c r="D28" s="8" t="s">
        <v>38</v>
      </c>
      <c r="E28" s="8" t="s">
        <v>39</v>
      </c>
      <c r="F28" s="10">
        <f t="shared" ref="F28:F29" si="7">I28+L28</f>
        <v>117</v>
      </c>
      <c r="G28" s="2">
        <f t="shared" ref="G28:G29" si="8">J28</f>
        <v>35.89</v>
      </c>
      <c r="H28" s="27">
        <f t="shared" ref="H28:H29" si="9">K28+N28</f>
        <v>4199.13</v>
      </c>
      <c r="I28" s="6">
        <v>62</v>
      </c>
      <c r="J28" s="13">
        <v>35.89</v>
      </c>
      <c r="K28" s="13">
        <f t="shared" ref="K28:K30" si="10">I28*J28</f>
        <v>2225.1799999999998</v>
      </c>
      <c r="L28" s="15">
        <v>55</v>
      </c>
      <c r="M28" s="13">
        <v>35.89</v>
      </c>
      <c r="N28" s="13">
        <f t="shared" ref="N28:N29" si="11">L28*M28</f>
        <v>1973.95</v>
      </c>
      <c r="O28" s="12">
        <f t="shared" ref="O28:O29" si="12">I28+L28</f>
        <v>117</v>
      </c>
      <c r="P28" s="13">
        <f t="shared" ref="P28:P29" si="13">K28+N28</f>
        <v>4199.13</v>
      </c>
    </row>
    <row r="29" spans="1:16" s="11" customFormat="1" ht="30" x14ac:dyDescent="0.25">
      <c r="A29" s="6">
        <v>9</v>
      </c>
      <c r="B29" s="8" t="s">
        <v>29</v>
      </c>
      <c r="C29" s="6" t="s">
        <v>3</v>
      </c>
      <c r="D29" s="8" t="s">
        <v>30</v>
      </c>
      <c r="E29" s="8" t="s">
        <v>4</v>
      </c>
      <c r="F29" s="10">
        <f t="shared" si="7"/>
        <v>117</v>
      </c>
      <c r="G29" s="2">
        <f t="shared" si="8"/>
        <v>51.41</v>
      </c>
      <c r="H29" s="27">
        <f t="shared" si="9"/>
        <v>6014.9699999999993</v>
      </c>
      <c r="I29" s="15">
        <v>62</v>
      </c>
      <c r="J29" s="13">
        <v>51.41</v>
      </c>
      <c r="K29" s="13">
        <f t="shared" si="10"/>
        <v>3187.4199999999996</v>
      </c>
      <c r="L29" s="15">
        <v>55</v>
      </c>
      <c r="M29" s="13">
        <v>51.41</v>
      </c>
      <c r="N29" s="13">
        <f t="shared" si="11"/>
        <v>2827.5499999999997</v>
      </c>
      <c r="O29" s="12">
        <f t="shared" si="12"/>
        <v>117</v>
      </c>
      <c r="P29" s="13">
        <f t="shared" si="13"/>
        <v>6014.9699999999993</v>
      </c>
    </row>
    <row r="30" spans="1:16" s="11" customFormat="1" ht="30" x14ac:dyDescent="0.25">
      <c r="A30" s="6">
        <v>10</v>
      </c>
      <c r="B30" s="8" t="s">
        <v>7</v>
      </c>
      <c r="C30" s="6" t="s">
        <v>23</v>
      </c>
      <c r="D30" s="8" t="s">
        <v>42</v>
      </c>
      <c r="E30" s="8" t="s">
        <v>4</v>
      </c>
      <c r="F30" s="10">
        <f t="shared" ref="F30" si="14">I30+L30</f>
        <v>62</v>
      </c>
      <c r="G30" s="46">
        <f t="shared" ref="G30" si="15">J30</f>
        <v>42.942</v>
      </c>
      <c r="H30" s="27">
        <f t="shared" ref="H30" si="16">K30+N30</f>
        <v>2662.404</v>
      </c>
      <c r="I30" s="15">
        <v>62</v>
      </c>
      <c r="J30" s="45">
        <v>42.942</v>
      </c>
      <c r="K30" s="13">
        <f t="shared" si="10"/>
        <v>2662.404</v>
      </c>
      <c r="L30" s="15">
        <v>0</v>
      </c>
      <c r="M30" s="13">
        <v>0</v>
      </c>
      <c r="N30" s="13">
        <f t="shared" ref="N30" si="17">L30*M30</f>
        <v>0</v>
      </c>
      <c r="O30" s="12">
        <f t="shared" ref="O30" si="18">I30+L30</f>
        <v>62</v>
      </c>
      <c r="P30" s="13">
        <f t="shared" ref="P30" si="19">K30+N30</f>
        <v>2662.404</v>
      </c>
    </row>
    <row r="31" spans="1:16" s="1" customFormat="1" x14ac:dyDescent="0.25">
      <c r="A31" s="26"/>
      <c r="B31" s="28" t="s">
        <v>11</v>
      </c>
      <c r="C31" s="2"/>
      <c r="D31" s="17"/>
      <c r="E31" s="17"/>
      <c r="F31" s="2"/>
      <c r="G31" s="2"/>
      <c r="H31" s="13">
        <f>SUM(H26:H30)</f>
        <v>20482.903999999999</v>
      </c>
      <c r="I31" s="16"/>
      <c r="J31" s="5"/>
      <c r="K31" s="5">
        <f>SUM(K26:K30)</f>
        <v>10480.603999999999</v>
      </c>
      <c r="L31" s="16"/>
      <c r="M31" s="5"/>
      <c r="N31" s="5">
        <f>SUM(N26:N30)</f>
        <v>10002.299999999999</v>
      </c>
      <c r="O31" s="5"/>
      <c r="P31" s="5">
        <f>SUM(P26:P30)</f>
        <v>20482.903999999999</v>
      </c>
    </row>
    <row r="32" spans="1:16" x14ac:dyDescent="0.25">
      <c r="A32" s="58" t="s">
        <v>32</v>
      </c>
      <c r="B32" s="58"/>
      <c r="C32" s="58"/>
      <c r="D32" s="58"/>
      <c r="E32" s="58"/>
      <c r="F32" s="58"/>
      <c r="G32" s="58"/>
      <c r="H32" s="58"/>
      <c r="I32" s="16"/>
      <c r="J32" s="5"/>
      <c r="K32" s="5"/>
      <c r="L32" s="16"/>
      <c r="M32" s="5"/>
      <c r="N32" s="5"/>
      <c r="O32" s="5"/>
      <c r="P32" s="5"/>
    </row>
    <row r="33" spans="1:19" s="11" customFormat="1" ht="30" x14ac:dyDescent="0.25">
      <c r="A33" s="6">
        <v>11</v>
      </c>
      <c r="B33" s="8" t="s">
        <v>48</v>
      </c>
      <c r="C33" s="6" t="s">
        <v>3</v>
      </c>
      <c r="D33" s="8" t="s">
        <v>36</v>
      </c>
      <c r="E33" s="8" t="s">
        <v>4</v>
      </c>
      <c r="F33" s="10">
        <f t="shared" ref="F33" si="20">I33+L33</f>
        <v>65</v>
      </c>
      <c r="G33" s="2">
        <f t="shared" ref="G33" si="21">J33</f>
        <v>38.6</v>
      </c>
      <c r="H33" s="27">
        <f t="shared" ref="H33" si="22">K33+N33</f>
        <v>2509</v>
      </c>
      <c r="I33" s="15">
        <v>65</v>
      </c>
      <c r="J33" s="13">
        <v>38.6</v>
      </c>
      <c r="K33" s="13">
        <f t="shared" ref="K33:K37" si="23">I33*J33</f>
        <v>2509</v>
      </c>
      <c r="L33" s="15">
        <v>0</v>
      </c>
      <c r="M33" s="13">
        <v>0</v>
      </c>
      <c r="N33" s="13">
        <f t="shared" ref="N33" si="24">L33*M33</f>
        <v>0</v>
      </c>
      <c r="O33" s="12">
        <f t="shared" ref="O33" si="25">I33+L33</f>
        <v>65</v>
      </c>
      <c r="P33" s="13">
        <f t="shared" ref="P33" si="26">K33+N33</f>
        <v>2509</v>
      </c>
    </row>
    <row r="34" spans="1:19" s="11" customFormat="1" ht="26.45" customHeight="1" x14ac:dyDescent="0.25">
      <c r="A34" s="6">
        <v>12</v>
      </c>
      <c r="B34" s="8" t="s">
        <v>40</v>
      </c>
      <c r="C34" s="6" t="s">
        <v>3</v>
      </c>
      <c r="D34" s="8" t="s">
        <v>41</v>
      </c>
      <c r="E34" s="8" t="s">
        <v>4</v>
      </c>
      <c r="F34" s="10">
        <f t="shared" ref="F34:F36" si="27">I34+L34</f>
        <v>120</v>
      </c>
      <c r="G34" s="2">
        <f t="shared" ref="G34:G36" si="28">J34</f>
        <v>48.5</v>
      </c>
      <c r="H34" s="27">
        <f t="shared" ref="H34:H36" si="29">K34+N34</f>
        <v>5820</v>
      </c>
      <c r="I34" s="15">
        <v>65</v>
      </c>
      <c r="J34" s="13">
        <v>48.5</v>
      </c>
      <c r="K34" s="13">
        <f t="shared" si="23"/>
        <v>3152.5</v>
      </c>
      <c r="L34" s="15">
        <v>55</v>
      </c>
      <c r="M34" s="13">
        <v>48.5</v>
      </c>
      <c r="N34" s="13">
        <f t="shared" ref="N34:N36" si="30">L34*M34</f>
        <v>2667.5</v>
      </c>
      <c r="O34" s="12">
        <f t="shared" ref="O34:O36" si="31">I34+L34</f>
        <v>120</v>
      </c>
      <c r="P34" s="13">
        <f t="shared" ref="P34:P36" si="32">K34+N34</f>
        <v>5820</v>
      </c>
    </row>
    <row r="35" spans="1:19" s="11" customFormat="1" ht="28.15" customHeight="1" x14ac:dyDescent="0.25">
      <c r="A35" s="6">
        <v>13</v>
      </c>
      <c r="B35" s="35" t="s">
        <v>43</v>
      </c>
      <c r="C35" s="47" t="s">
        <v>3</v>
      </c>
      <c r="D35" s="35" t="s">
        <v>44</v>
      </c>
      <c r="E35" s="35" t="s">
        <v>45</v>
      </c>
      <c r="F35" s="10">
        <f t="shared" si="27"/>
        <v>55</v>
      </c>
      <c r="G35" s="2">
        <f>M35</f>
        <v>208.65</v>
      </c>
      <c r="H35" s="27">
        <f t="shared" si="29"/>
        <v>11475.75</v>
      </c>
      <c r="I35" s="15">
        <v>0</v>
      </c>
      <c r="J35" s="13">
        <v>0</v>
      </c>
      <c r="K35" s="13">
        <f t="shared" si="23"/>
        <v>0</v>
      </c>
      <c r="L35" s="15">
        <v>55</v>
      </c>
      <c r="M35" s="13">
        <v>208.65</v>
      </c>
      <c r="N35" s="13">
        <f t="shared" si="30"/>
        <v>11475.75</v>
      </c>
      <c r="O35" s="12">
        <f t="shared" si="31"/>
        <v>55</v>
      </c>
      <c r="P35" s="13">
        <f t="shared" si="32"/>
        <v>11475.75</v>
      </c>
    </row>
    <row r="36" spans="1:19" s="11" customFormat="1" ht="26.45" customHeight="1" x14ac:dyDescent="0.25">
      <c r="A36" s="6">
        <v>14</v>
      </c>
      <c r="B36" s="8" t="s">
        <v>37</v>
      </c>
      <c r="C36" s="6" t="s">
        <v>23</v>
      </c>
      <c r="D36" s="8" t="s">
        <v>38</v>
      </c>
      <c r="E36" s="8" t="s">
        <v>39</v>
      </c>
      <c r="F36" s="10">
        <f t="shared" si="27"/>
        <v>120</v>
      </c>
      <c r="G36" s="2">
        <f t="shared" si="28"/>
        <v>20.010000000000002</v>
      </c>
      <c r="H36" s="27">
        <f t="shared" si="29"/>
        <v>2401.2000000000003</v>
      </c>
      <c r="I36" s="15">
        <v>65</v>
      </c>
      <c r="J36" s="13">
        <v>20.010000000000002</v>
      </c>
      <c r="K36" s="13">
        <f t="shared" si="23"/>
        <v>1300.6500000000001</v>
      </c>
      <c r="L36" s="15">
        <v>55</v>
      </c>
      <c r="M36" s="13">
        <v>20.010000000000002</v>
      </c>
      <c r="N36" s="13">
        <f t="shared" si="30"/>
        <v>1100.5500000000002</v>
      </c>
      <c r="O36" s="12">
        <f t="shared" si="31"/>
        <v>120</v>
      </c>
      <c r="P36" s="13">
        <f t="shared" si="32"/>
        <v>2401.2000000000003</v>
      </c>
    </row>
    <row r="37" spans="1:19" s="11" customFormat="1" ht="26.45" customHeight="1" x14ac:dyDescent="0.25">
      <c r="A37" s="6">
        <v>15</v>
      </c>
      <c r="B37" s="8" t="s">
        <v>7</v>
      </c>
      <c r="C37" s="6" t="s">
        <v>23</v>
      </c>
      <c r="D37" s="8" t="s">
        <v>42</v>
      </c>
      <c r="E37" s="8" t="s">
        <v>4</v>
      </c>
      <c r="F37" s="10">
        <f t="shared" ref="F37" si="33">I37+L37</f>
        <v>65</v>
      </c>
      <c r="G37" s="2">
        <f t="shared" ref="G37" si="34">J37</f>
        <v>39.770000000000003</v>
      </c>
      <c r="H37" s="27">
        <f t="shared" ref="H37" si="35">K37+N37</f>
        <v>2585.0500000000002</v>
      </c>
      <c r="I37" s="15">
        <v>65</v>
      </c>
      <c r="J37" s="13">
        <v>39.770000000000003</v>
      </c>
      <c r="K37" s="13">
        <f t="shared" si="23"/>
        <v>2585.0500000000002</v>
      </c>
      <c r="L37" s="15">
        <v>0</v>
      </c>
      <c r="M37" s="13">
        <v>0</v>
      </c>
      <c r="N37" s="13">
        <f t="shared" ref="N37" si="36">L37*M37</f>
        <v>0</v>
      </c>
      <c r="O37" s="12">
        <f t="shared" ref="O37" si="37">I37+L37</f>
        <v>65</v>
      </c>
      <c r="P37" s="13">
        <f t="shared" ref="P37" si="38">K37+N37</f>
        <v>2585.0500000000002</v>
      </c>
    </row>
    <row r="38" spans="1:19" s="1" customFormat="1" x14ac:dyDescent="0.25">
      <c r="A38" s="26"/>
      <c r="B38" s="28" t="s">
        <v>11</v>
      </c>
      <c r="C38" s="2"/>
      <c r="D38" s="17"/>
      <c r="E38" s="17"/>
      <c r="F38" s="2"/>
      <c r="G38" s="2"/>
      <c r="H38" s="13">
        <f>SUM(H33:H37)</f>
        <v>24791</v>
      </c>
      <c r="I38" s="16"/>
      <c r="J38" s="5"/>
      <c r="K38" s="5">
        <f>SUM(K33:K37)</f>
        <v>9547.2000000000007</v>
      </c>
      <c r="L38" s="16"/>
      <c r="M38" s="5"/>
      <c r="N38" s="5">
        <f>SUM(N33:N37)</f>
        <v>15243.8</v>
      </c>
      <c r="O38" s="5"/>
      <c r="P38" s="5">
        <f>SUM(P33:P37)</f>
        <v>24791</v>
      </c>
    </row>
    <row r="39" spans="1:19" x14ac:dyDescent="0.25">
      <c r="A39" s="58" t="s">
        <v>8</v>
      </c>
      <c r="B39" s="58"/>
      <c r="C39" s="58"/>
      <c r="D39" s="58"/>
      <c r="E39" s="58"/>
      <c r="F39" s="58"/>
      <c r="G39" s="58"/>
      <c r="H39" s="58"/>
      <c r="I39" s="16"/>
      <c r="J39" s="5"/>
      <c r="K39" s="5"/>
      <c r="L39" s="16"/>
      <c r="M39" s="5"/>
      <c r="N39" s="5"/>
      <c r="O39" s="5"/>
      <c r="P39" s="5"/>
    </row>
    <row r="40" spans="1:19" s="11" customFormat="1" ht="30" x14ac:dyDescent="0.25">
      <c r="A40" s="6">
        <v>16</v>
      </c>
      <c r="B40" s="8" t="s">
        <v>48</v>
      </c>
      <c r="C40" s="6" t="s">
        <v>3</v>
      </c>
      <c r="D40" s="9" t="s">
        <v>36</v>
      </c>
      <c r="E40" s="8" t="s">
        <v>4</v>
      </c>
      <c r="F40" s="10">
        <f t="shared" ref="F40" si="39">I40+L40</f>
        <v>70</v>
      </c>
      <c r="G40" s="2">
        <f t="shared" ref="G40" si="40">J40</f>
        <v>37</v>
      </c>
      <c r="H40" s="27">
        <f t="shared" ref="H40" si="41">K40+N40</f>
        <v>2590</v>
      </c>
      <c r="I40" s="15">
        <v>70</v>
      </c>
      <c r="J40" s="13">
        <v>37</v>
      </c>
      <c r="K40" s="13">
        <f t="shared" ref="K40:K44" si="42">I40*J40</f>
        <v>2590</v>
      </c>
      <c r="L40" s="15">
        <v>0</v>
      </c>
      <c r="M40" s="13">
        <v>0</v>
      </c>
      <c r="N40" s="13">
        <f t="shared" ref="N40" si="43">L40*M40</f>
        <v>0</v>
      </c>
      <c r="O40" s="12">
        <f t="shared" ref="O40" si="44">I40+L40</f>
        <v>70</v>
      </c>
      <c r="P40" s="13">
        <f t="shared" ref="P40" si="45">K40+N40</f>
        <v>2590</v>
      </c>
    </row>
    <row r="41" spans="1:19" s="11" customFormat="1" ht="30" x14ac:dyDescent="0.25">
      <c r="A41" s="6">
        <v>17</v>
      </c>
      <c r="B41" s="8" t="s">
        <v>29</v>
      </c>
      <c r="C41" s="6" t="s">
        <v>3</v>
      </c>
      <c r="D41" s="9" t="s">
        <v>30</v>
      </c>
      <c r="E41" s="8" t="s">
        <v>4</v>
      </c>
      <c r="F41" s="10">
        <f t="shared" ref="F41:F43" si="46">I41+L41</f>
        <v>125</v>
      </c>
      <c r="G41" s="2">
        <f t="shared" ref="G41:G43" si="47">J41</f>
        <v>48.45</v>
      </c>
      <c r="H41" s="27">
        <f t="shared" ref="H41:H43" si="48">K41+N41</f>
        <v>6056.25</v>
      </c>
      <c r="I41" s="15">
        <v>70</v>
      </c>
      <c r="J41" s="13">
        <v>48.45</v>
      </c>
      <c r="K41" s="13">
        <f>I41*J41</f>
        <v>3391.5</v>
      </c>
      <c r="L41" s="15">
        <v>55</v>
      </c>
      <c r="M41" s="13">
        <v>48.45</v>
      </c>
      <c r="N41" s="13">
        <f t="shared" ref="N41:N43" si="49">L41*M41</f>
        <v>2664.75</v>
      </c>
      <c r="O41" s="12">
        <f t="shared" ref="O41:O43" si="50">I41+L41</f>
        <v>125</v>
      </c>
      <c r="P41" s="13">
        <f t="shared" ref="P41:P43" si="51">K41+N41</f>
        <v>6056.25</v>
      </c>
    </row>
    <row r="42" spans="1:19" s="11" customFormat="1" ht="31.5" x14ac:dyDescent="0.25">
      <c r="A42" s="6">
        <v>18</v>
      </c>
      <c r="B42" s="35" t="s">
        <v>43</v>
      </c>
      <c r="C42" s="47" t="s">
        <v>3</v>
      </c>
      <c r="D42" s="35" t="s">
        <v>44</v>
      </c>
      <c r="E42" s="35" t="s">
        <v>45</v>
      </c>
      <c r="F42" s="10">
        <f t="shared" si="46"/>
        <v>55</v>
      </c>
      <c r="G42" s="2">
        <f>L42</f>
        <v>55</v>
      </c>
      <c r="H42" s="27">
        <f t="shared" si="48"/>
        <v>7972.8</v>
      </c>
      <c r="I42" s="10">
        <v>0</v>
      </c>
      <c r="J42" s="10">
        <v>0</v>
      </c>
      <c r="K42" s="13">
        <f>I42*J42</f>
        <v>0</v>
      </c>
      <c r="L42" s="10">
        <v>55</v>
      </c>
      <c r="M42" s="13">
        <v>144.96</v>
      </c>
      <c r="N42" s="13">
        <f t="shared" si="49"/>
        <v>7972.8</v>
      </c>
      <c r="O42" s="12">
        <f t="shared" si="50"/>
        <v>55</v>
      </c>
      <c r="P42" s="13">
        <f t="shared" si="51"/>
        <v>7972.8</v>
      </c>
    </row>
    <row r="43" spans="1:19" s="11" customFormat="1" ht="30" x14ac:dyDescent="0.25">
      <c r="A43" s="6">
        <v>19</v>
      </c>
      <c r="B43" s="8" t="s">
        <v>37</v>
      </c>
      <c r="C43" s="6" t="s">
        <v>23</v>
      </c>
      <c r="D43" s="9" t="s">
        <v>38</v>
      </c>
      <c r="E43" s="8" t="s">
        <v>39</v>
      </c>
      <c r="F43" s="10">
        <f t="shared" si="46"/>
        <v>125</v>
      </c>
      <c r="G43" s="46">
        <f t="shared" si="47"/>
        <v>17.135000000000002</v>
      </c>
      <c r="H43" s="27">
        <f t="shared" si="48"/>
        <v>2141.875</v>
      </c>
      <c r="I43" s="15">
        <v>70</v>
      </c>
      <c r="J43" s="45">
        <v>17.135000000000002</v>
      </c>
      <c r="K43" s="13">
        <f t="shared" si="42"/>
        <v>1199.45</v>
      </c>
      <c r="L43" s="15">
        <v>55</v>
      </c>
      <c r="M43" s="45">
        <v>17.135000000000002</v>
      </c>
      <c r="N43" s="13">
        <f t="shared" si="49"/>
        <v>942.42500000000007</v>
      </c>
      <c r="O43" s="12">
        <f t="shared" si="50"/>
        <v>125</v>
      </c>
      <c r="P43" s="13">
        <f t="shared" si="51"/>
        <v>2141.875</v>
      </c>
    </row>
    <row r="44" spans="1:19" s="11" customFormat="1" ht="30" x14ac:dyDescent="0.25">
      <c r="A44" s="6">
        <v>20</v>
      </c>
      <c r="B44" s="8" t="s">
        <v>7</v>
      </c>
      <c r="C44" s="6" t="s">
        <v>23</v>
      </c>
      <c r="D44" s="9" t="s">
        <v>42</v>
      </c>
      <c r="E44" s="8" t="s">
        <v>4</v>
      </c>
      <c r="F44" s="10">
        <f t="shared" ref="F44" si="52">I44+L44</f>
        <v>70</v>
      </c>
      <c r="G44" s="46">
        <f t="shared" ref="G44" si="53">J44</f>
        <v>48.194000000000003</v>
      </c>
      <c r="H44" s="27">
        <f t="shared" ref="H44" si="54">K44+N44</f>
        <v>3373.5800000000004</v>
      </c>
      <c r="I44" s="15">
        <v>70</v>
      </c>
      <c r="J44" s="45">
        <v>48.194000000000003</v>
      </c>
      <c r="K44" s="13">
        <f t="shared" si="42"/>
        <v>3373.5800000000004</v>
      </c>
      <c r="L44" s="15">
        <v>0</v>
      </c>
      <c r="M44" s="13">
        <v>0</v>
      </c>
      <c r="N44" s="13">
        <f t="shared" ref="N44" si="55">L44*M44</f>
        <v>0</v>
      </c>
      <c r="O44" s="12">
        <f t="shared" ref="O44" si="56">I44+L44</f>
        <v>70</v>
      </c>
      <c r="P44" s="13">
        <f t="shared" ref="P44" si="57">K44+N44</f>
        <v>3373.5800000000004</v>
      </c>
    </row>
    <row r="45" spans="1:19" s="1" customFormat="1" x14ac:dyDescent="0.25">
      <c r="A45" s="26"/>
      <c r="B45" s="28" t="s">
        <v>11</v>
      </c>
      <c r="C45" s="2"/>
      <c r="D45" s="17"/>
      <c r="E45" s="17"/>
      <c r="F45" s="2"/>
      <c r="G45" s="2"/>
      <c r="H45" s="13">
        <f>SUM(H40:H44)</f>
        <v>22134.505000000001</v>
      </c>
      <c r="I45" s="16"/>
      <c r="J45" s="5"/>
      <c r="K45" s="5">
        <f>SUM(K40:K44)</f>
        <v>10554.53</v>
      </c>
      <c r="L45" s="16"/>
      <c r="M45" s="5"/>
      <c r="N45" s="5">
        <f>SUM(N40:N44)</f>
        <v>11579.974999999999</v>
      </c>
      <c r="O45" s="5"/>
      <c r="P45" s="5">
        <f>SUM(P40:P44)</f>
        <v>22134.505000000001</v>
      </c>
    </row>
    <row r="46" spans="1:19" x14ac:dyDescent="0.25">
      <c r="A46" s="57" t="s">
        <v>17</v>
      </c>
      <c r="B46" s="57"/>
      <c r="C46" s="57"/>
      <c r="D46" s="57"/>
      <c r="E46" s="37"/>
      <c r="F46" s="38">
        <f>F44+F43+F41+F40+F37+F36+F34+F33+F30+F29+F28+F27+F23+F20+F19+F21+F22+F26+F35+F42</f>
        <v>1708</v>
      </c>
      <c r="G46" s="39"/>
      <c r="H46" s="40">
        <f>H45+H38+H31+H24</f>
        <v>88213.858999999997</v>
      </c>
      <c r="I46" s="41">
        <f>I44+I43+I41+I40+I37+I36+I34+I33+I30+I29+I28+I27+I23+I20+I19+I21+I22+I26+I35+I42</f>
        <v>1003</v>
      </c>
      <c r="J46" s="42"/>
      <c r="K46" s="43">
        <f>K45+K38+K31+K24</f>
        <v>39344.984000000004</v>
      </c>
      <c r="L46" s="41">
        <f>L44+L43+L41+L40+L37+L36+L34+L33+L30+L29+L28+L27+L23+L20+L19+L42+L35+L21+L22+L26</f>
        <v>705</v>
      </c>
      <c r="M46" s="42"/>
      <c r="N46" s="43">
        <f>N45+N38+N31+N24</f>
        <v>48868.875</v>
      </c>
      <c r="O46" s="44">
        <f>O44+O43+O41+O40+O37+O36+O34+O33+O30+O29+O28+O27+O23+O20+O19+O42+O35+O26+O22+O21</f>
        <v>1708</v>
      </c>
      <c r="P46" s="43">
        <f>P45+P38+P31+P24</f>
        <v>88213.858999999997</v>
      </c>
    </row>
    <row r="47" spans="1:19" x14ac:dyDescent="0.25">
      <c r="S47" s="34"/>
    </row>
    <row r="48" spans="1:19" x14ac:dyDescent="0.25">
      <c r="H48" s="31"/>
      <c r="I48" s="32"/>
      <c r="J48" s="31"/>
      <c r="K48" s="31"/>
      <c r="L48" s="32"/>
      <c r="M48" s="31"/>
      <c r="N48" s="31"/>
      <c r="O48" s="31"/>
      <c r="P48" s="31"/>
      <c r="Q48" s="31"/>
      <c r="R48" s="31"/>
      <c r="S48" s="31"/>
    </row>
    <row r="49" spans="8:19" x14ac:dyDescent="0.25">
      <c r="H49" s="31"/>
      <c r="I49" s="32"/>
      <c r="J49" s="30"/>
      <c r="K49" s="31"/>
      <c r="L49" s="32"/>
      <c r="M49" s="31"/>
      <c r="N49" s="31"/>
      <c r="O49" s="31"/>
      <c r="P49" s="31"/>
      <c r="Q49" s="31"/>
      <c r="R49" s="31"/>
      <c r="S49" s="31"/>
    </row>
    <row r="50" spans="8:19" x14ac:dyDescent="0.25">
      <c r="H50" s="31"/>
      <c r="I50" s="32"/>
      <c r="J50" s="31"/>
      <c r="K50" s="31"/>
      <c r="L50" s="32"/>
      <c r="M50" s="31"/>
      <c r="N50" s="30"/>
      <c r="O50" s="31"/>
      <c r="P50" s="31"/>
      <c r="Q50" s="31"/>
      <c r="R50" s="31"/>
      <c r="S50" s="31"/>
    </row>
    <row r="51" spans="8:19" x14ac:dyDescent="0.25">
      <c r="H51" s="31"/>
      <c r="I51" s="32"/>
      <c r="J51" s="31"/>
      <c r="K51" s="31"/>
      <c r="L51" s="32"/>
      <c r="M51" s="31"/>
      <c r="N51" s="31"/>
      <c r="O51" s="31"/>
      <c r="P51" s="31"/>
      <c r="Q51" s="31"/>
      <c r="R51" s="31"/>
      <c r="S51" s="31"/>
    </row>
    <row r="52" spans="8:19" x14ac:dyDescent="0.25">
      <c r="H52" s="31"/>
      <c r="I52" s="32"/>
      <c r="J52" s="31"/>
      <c r="K52" s="31"/>
      <c r="L52" s="32"/>
      <c r="M52" s="31"/>
      <c r="N52" s="31"/>
      <c r="O52" s="31"/>
      <c r="P52" s="31"/>
      <c r="Q52" s="31"/>
      <c r="R52" s="31"/>
      <c r="S52" s="31"/>
    </row>
    <row r="53" spans="8:19" x14ac:dyDescent="0.25">
      <c r="H53" s="33"/>
      <c r="I53" s="32"/>
      <c r="J53" s="31"/>
      <c r="K53" s="31"/>
      <c r="L53" s="32"/>
      <c r="M53" s="31"/>
      <c r="N53" s="31"/>
      <c r="O53" s="31"/>
      <c r="P53" s="31"/>
      <c r="Q53" s="31"/>
      <c r="R53" s="31"/>
      <c r="S53" s="31"/>
    </row>
    <row r="54" spans="8:19" x14ac:dyDescent="0.25">
      <c r="H54" s="31"/>
      <c r="I54" s="32"/>
      <c r="J54" s="31"/>
      <c r="K54" s="31"/>
      <c r="L54" s="32"/>
      <c r="M54" s="31"/>
      <c r="N54" s="31"/>
      <c r="O54" s="31"/>
      <c r="P54" s="31"/>
      <c r="Q54" s="31"/>
      <c r="R54" s="31"/>
      <c r="S54" s="31"/>
    </row>
    <row r="55" spans="8:19" x14ac:dyDescent="0.25">
      <c r="H55" s="31"/>
      <c r="I55" s="32"/>
      <c r="J55" s="31"/>
      <c r="K55" s="31"/>
      <c r="L55" s="32"/>
      <c r="M55" s="31"/>
      <c r="N55" s="31"/>
      <c r="O55" s="31"/>
      <c r="P55" s="31"/>
      <c r="Q55" s="31"/>
      <c r="R55" s="31"/>
      <c r="S55" s="31"/>
    </row>
    <row r="56" spans="8:19" x14ac:dyDescent="0.25">
      <c r="H56" s="31"/>
      <c r="I56" s="32"/>
      <c r="J56" s="31"/>
      <c r="K56" s="31"/>
      <c r="L56" s="32"/>
      <c r="M56" s="31"/>
      <c r="N56" s="31"/>
      <c r="O56" s="31"/>
      <c r="P56" s="31"/>
      <c r="Q56" s="31"/>
      <c r="R56" s="31"/>
      <c r="S56" s="31"/>
    </row>
    <row r="57" spans="8:19" x14ac:dyDescent="0.25">
      <c r="H57" s="31"/>
      <c r="I57" s="32"/>
      <c r="J57" s="31"/>
      <c r="K57" s="31"/>
      <c r="L57" s="32"/>
      <c r="M57" s="31"/>
      <c r="N57" s="31"/>
      <c r="O57" s="31"/>
      <c r="P57" s="31"/>
      <c r="Q57" s="31"/>
      <c r="R57" s="31"/>
      <c r="S57" s="31"/>
    </row>
    <row r="58" spans="8:19" x14ac:dyDescent="0.25">
      <c r="H58" s="31"/>
      <c r="I58" s="32"/>
      <c r="J58" s="31"/>
      <c r="K58" s="31"/>
      <c r="L58" s="32"/>
      <c r="M58" s="31"/>
      <c r="N58" s="31"/>
      <c r="O58" s="31"/>
      <c r="P58" s="31"/>
      <c r="Q58" s="31"/>
      <c r="R58" s="31"/>
      <c r="S58" s="31"/>
    </row>
    <row r="59" spans="8:19" x14ac:dyDescent="0.25">
      <c r="H59" s="31"/>
      <c r="I59" s="32"/>
      <c r="J59" s="31"/>
      <c r="K59" s="33"/>
      <c r="L59" s="32"/>
      <c r="M59" s="31"/>
      <c r="N59" s="31"/>
      <c r="O59" s="31"/>
      <c r="P59" s="31"/>
      <c r="Q59" s="31"/>
      <c r="R59" s="31"/>
      <c r="S59" s="31"/>
    </row>
    <row r="60" spans="8:19" x14ac:dyDescent="0.25">
      <c r="H60" s="31"/>
      <c r="I60" s="32"/>
      <c r="J60" s="31"/>
      <c r="K60" s="31"/>
      <c r="L60" s="32"/>
      <c r="M60" s="31"/>
      <c r="N60" s="31"/>
      <c r="O60" s="31"/>
      <c r="P60" s="31"/>
      <c r="Q60" s="31"/>
      <c r="R60" s="31"/>
      <c r="S60" s="31"/>
    </row>
    <row r="61" spans="8:19" x14ac:dyDescent="0.25">
      <c r="H61" s="31"/>
      <c r="I61" s="32"/>
      <c r="J61" s="31"/>
      <c r="K61" s="31"/>
      <c r="L61" s="32"/>
      <c r="M61" s="31"/>
      <c r="N61" s="31"/>
      <c r="O61" s="31"/>
      <c r="P61" s="31"/>
      <c r="Q61" s="31"/>
      <c r="R61" s="31"/>
      <c r="S61" s="31"/>
    </row>
    <row r="62" spans="8:19" x14ac:dyDescent="0.25">
      <c r="H62" s="31"/>
      <c r="I62" s="32"/>
      <c r="J62" s="31"/>
      <c r="K62" s="31"/>
      <c r="L62" s="32"/>
      <c r="M62" s="31"/>
      <c r="N62" s="31"/>
      <c r="O62" s="31"/>
      <c r="P62" s="31"/>
      <c r="Q62" s="31"/>
      <c r="R62" s="31"/>
      <c r="S62" s="31"/>
    </row>
    <row r="63" spans="8:19" x14ac:dyDescent="0.25">
      <c r="H63" s="31"/>
      <c r="I63" s="32"/>
      <c r="J63" s="31"/>
      <c r="K63" s="31"/>
      <c r="L63" s="32"/>
      <c r="M63" s="31"/>
      <c r="N63" s="31"/>
      <c r="O63" s="31"/>
      <c r="P63" s="31"/>
      <c r="Q63" s="31"/>
      <c r="R63" s="31"/>
      <c r="S63" s="31"/>
    </row>
    <row r="64" spans="8:19" x14ac:dyDescent="0.25">
      <c r="H64" s="31"/>
      <c r="I64" s="32"/>
      <c r="J64" s="31"/>
      <c r="K64" s="31"/>
      <c r="L64" s="32"/>
      <c r="M64" s="31"/>
      <c r="N64" s="31"/>
      <c r="O64" s="31"/>
      <c r="P64" s="31"/>
      <c r="Q64" s="31"/>
      <c r="R64" s="31"/>
      <c r="S64" s="31"/>
    </row>
    <row r="65" spans="8:19" x14ac:dyDescent="0.25">
      <c r="H65" s="31"/>
      <c r="I65" s="32"/>
      <c r="J65" s="31"/>
      <c r="K65" s="31"/>
      <c r="L65" s="32"/>
      <c r="M65" s="31"/>
      <c r="N65" s="31"/>
      <c r="O65" s="31"/>
      <c r="P65" s="31"/>
      <c r="Q65" s="31"/>
      <c r="R65" s="31"/>
      <c r="S65" s="31"/>
    </row>
    <row r="66" spans="8:19" x14ac:dyDescent="0.25">
      <c r="H66" s="31"/>
      <c r="I66" s="32"/>
      <c r="J66" s="31"/>
      <c r="K66" s="31"/>
      <c r="L66" s="32"/>
      <c r="M66" s="31"/>
      <c r="N66" s="31"/>
      <c r="O66" s="31"/>
      <c r="P66" s="31"/>
      <c r="Q66" s="31"/>
      <c r="R66" s="31"/>
      <c r="S66" s="31"/>
    </row>
    <row r="67" spans="8:19" x14ac:dyDescent="0.25">
      <c r="H67" s="31"/>
      <c r="I67" s="32"/>
      <c r="J67" s="31"/>
      <c r="K67" s="31"/>
      <c r="L67" s="32"/>
      <c r="M67" s="31"/>
      <c r="N67" s="31"/>
      <c r="O67" s="31"/>
      <c r="P67" s="31"/>
      <c r="Q67" s="31"/>
      <c r="R67" s="31"/>
      <c r="S67" s="31"/>
    </row>
    <row r="68" spans="8:19" x14ac:dyDescent="0.25">
      <c r="H68" s="31"/>
      <c r="I68" s="32"/>
      <c r="J68" s="31"/>
      <c r="K68" s="31"/>
      <c r="L68" s="32"/>
      <c r="M68" s="31"/>
      <c r="N68" s="31"/>
      <c r="O68" s="31"/>
      <c r="P68" s="31"/>
      <c r="Q68" s="31"/>
      <c r="R68" s="31"/>
      <c r="S68" s="31"/>
    </row>
    <row r="69" spans="8:19" x14ac:dyDescent="0.25">
      <c r="H69" s="31"/>
      <c r="I69" s="32"/>
      <c r="J69" s="31"/>
      <c r="K69" s="31"/>
      <c r="L69" s="32"/>
      <c r="M69" s="31"/>
      <c r="N69" s="31"/>
      <c r="O69" s="31"/>
      <c r="P69" s="31"/>
      <c r="Q69" s="31"/>
      <c r="R69" s="31"/>
      <c r="S69" s="31"/>
    </row>
    <row r="70" spans="8:19" x14ac:dyDescent="0.25">
      <c r="H70" s="31"/>
      <c r="I70" s="32"/>
      <c r="J70" s="31"/>
      <c r="K70" s="31"/>
      <c r="L70" s="32"/>
      <c r="M70" s="31"/>
      <c r="N70" s="31"/>
      <c r="O70" s="31"/>
      <c r="P70" s="31"/>
      <c r="Q70" s="31"/>
      <c r="R70" s="31"/>
      <c r="S70" s="31"/>
    </row>
    <row r="71" spans="8:19" x14ac:dyDescent="0.25">
      <c r="H71" s="31"/>
      <c r="I71" s="32"/>
      <c r="J71" s="31"/>
      <c r="K71" s="31"/>
      <c r="L71" s="32"/>
      <c r="M71" s="31"/>
      <c r="N71" s="31"/>
      <c r="O71" s="31"/>
      <c r="P71" s="31"/>
      <c r="Q71" s="31"/>
      <c r="R71" s="31"/>
      <c r="S71" s="31"/>
    </row>
    <row r="72" spans="8:19" x14ac:dyDescent="0.25">
      <c r="H72" s="31"/>
      <c r="I72" s="32"/>
      <c r="J72" s="31"/>
      <c r="K72" s="31"/>
      <c r="L72" s="32"/>
      <c r="M72" s="31"/>
      <c r="N72" s="31"/>
      <c r="O72" s="31"/>
      <c r="P72" s="31"/>
      <c r="Q72" s="31"/>
      <c r="R72" s="31"/>
      <c r="S72" s="31"/>
    </row>
    <row r="73" spans="8:19" x14ac:dyDescent="0.25">
      <c r="H73" s="31"/>
      <c r="I73" s="32"/>
      <c r="J73" s="31"/>
      <c r="K73" s="31"/>
      <c r="L73" s="32"/>
      <c r="M73" s="31"/>
      <c r="N73" s="31"/>
      <c r="O73" s="31"/>
      <c r="P73" s="31"/>
      <c r="Q73" s="31"/>
      <c r="R73" s="31"/>
      <c r="S73" s="31"/>
    </row>
    <row r="74" spans="8:19" x14ac:dyDescent="0.25">
      <c r="H74" s="31"/>
      <c r="I74" s="32"/>
      <c r="J74" s="31"/>
      <c r="K74" s="31"/>
      <c r="L74" s="32"/>
      <c r="M74" s="31"/>
      <c r="N74" s="31"/>
      <c r="O74" s="31"/>
      <c r="P74" s="31"/>
      <c r="Q74" s="31"/>
      <c r="R74" s="31"/>
      <c r="S74" s="31"/>
    </row>
  </sheetData>
  <mergeCells count="9">
    <mergeCell ref="A14:P14"/>
    <mergeCell ref="A15:P15"/>
    <mergeCell ref="I17:K17"/>
    <mergeCell ref="L17:N17"/>
    <mergeCell ref="A46:D46"/>
    <mergeCell ref="A32:H32"/>
    <mergeCell ref="A39:H39"/>
    <mergeCell ref="A25:H25"/>
    <mergeCell ref="A18:H18"/>
  </mergeCells>
  <pageMargins left="0.35433070866141736" right="0.19685039370078741" top="0.55118110236220474" bottom="0.31496062992125984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ДНЕСТРОВСК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2025-08-07T11:18:56Z</dcterms:modified>
</cp:coreProperties>
</file>